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2120" windowHeight="8580"/>
  </bookViews>
  <sheets>
    <sheet name="général 1" sheetId="1" r:id="rId1"/>
    <sheet name="général 2" sheetId="2" r:id="rId2"/>
    <sheet name="général 3" sheetId="6" r:id="rId3"/>
    <sheet name="général 4" sheetId="7" r:id="rId4"/>
    <sheet name="général 5" sheetId="8" r:id="rId5"/>
    <sheet name="général 6" sheetId="9" r:id="rId6"/>
    <sheet name="CSL" sheetId="5" r:id="rId7"/>
    <sheet name="Feuil1" sheetId="10" r:id="rId8"/>
  </sheets>
  <definedNames>
    <definedName name="_xlnm.Print_Area" localSheetId="6">CSL!$A$1:$J$47</definedName>
    <definedName name="_xlnm.Print_Area" localSheetId="0">'général 1'!$A$7:$L$50</definedName>
    <definedName name="_xlnm.Print_Area" localSheetId="1">'général 2'!$A$9:$L$50</definedName>
    <definedName name="_xlnm.Print_Area" localSheetId="2">'général 3'!$A$9:$L$50</definedName>
    <definedName name="_xlnm.Print_Area" localSheetId="3">'général 4'!$A$9:$L$50</definedName>
    <definedName name="_xlnm.Print_Area" localSheetId="4">'général 5'!$A$9:$L$50</definedName>
    <definedName name="_xlnm.Print_Area" localSheetId="5">'général 6'!$A$9:$L$50</definedName>
  </definedNames>
  <calcPr calcId="145621"/>
</workbook>
</file>

<file path=xl/calcChain.xml><?xml version="1.0" encoding="utf-8"?>
<calcChain xmlns="http://schemas.openxmlformats.org/spreadsheetml/2006/main">
  <c r="BA14" i="2" l="1"/>
  <c r="BA15" i="2"/>
  <c r="BA16" i="2"/>
  <c r="BA18" i="2"/>
  <c r="BA19" i="2"/>
  <c r="BA20" i="2"/>
  <c r="BA21" i="2"/>
  <c r="BA22" i="2"/>
  <c r="BA23" i="2"/>
  <c r="BA25" i="2"/>
  <c r="BA24" i="2"/>
  <c r="BA26" i="2"/>
  <c r="BA27" i="2"/>
  <c r="BA28" i="2"/>
  <c r="BA29" i="2"/>
  <c r="BA30" i="2"/>
  <c r="BA31" i="2"/>
  <c r="BA32" i="2"/>
  <c r="BA33" i="2"/>
  <c r="BA34" i="2"/>
  <c r="BA35" i="2"/>
  <c r="BA36" i="2"/>
  <c r="BA38" i="2"/>
  <c r="BA39" i="2"/>
  <c r="BA40" i="2"/>
  <c r="BA41" i="2"/>
  <c r="BA42" i="2"/>
  <c r="BA43" i="2"/>
  <c r="BA44" i="2"/>
  <c r="BA45" i="2"/>
  <c r="BA46" i="2"/>
  <c r="BB14" i="2"/>
  <c r="BB15" i="2"/>
  <c r="BB16" i="2"/>
  <c r="BB18" i="2"/>
  <c r="BB19" i="2"/>
  <c r="BB20" i="2"/>
  <c r="BB21" i="2"/>
  <c r="BB22" i="2"/>
  <c r="BB23" i="2"/>
  <c r="BB25" i="2"/>
  <c r="BB24" i="2"/>
  <c r="BB26" i="2"/>
  <c r="BB27" i="2"/>
  <c r="BB28" i="2"/>
  <c r="BB29" i="2"/>
  <c r="BB30" i="2"/>
  <c r="BB31" i="2"/>
  <c r="BB32" i="2"/>
  <c r="BB33" i="2"/>
  <c r="BB34" i="2"/>
  <c r="BB35" i="2"/>
  <c r="BB36" i="2"/>
  <c r="BB38" i="2"/>
  <c r="BB39" i="2"/>
  <c r="BB40" i="2"/>
  <c r="BB41" i="2"/>
  <c r="BB42" i="2"/>
  <c r="BB43" i="2"/>
  <c r="BB44" i="2"/>
  <c r="BB45" i="2"/>
  <c r="BB46" i="2"/>
  <c r="BC14" i="2"/>
  <c r="BC15" i="2"/>
  <c r="BC16" i="2"/>
  <c r="BC18" i="2"/>
  <c r="BC19" i="2"/>
  <c r="BC20" i="2"/>
  <c r="BC21" i="2"/>
  <c r="BC22" i="2"/>
  <c r="BC23" i="2"/>
  <c r="BC25" i="2"/>
  <c r="BC24" i="2"/>
  <c r="BC26" i="2"/>
  <c r="BC27" i="2"/>
  <c r="BC28" i="2"/>
  <c r="BC29" i="2"/>
  <c r="BC30" i="2"/>
  <c r="BC31" i="2"/>
  <c r="BC32" i="2"/>
  <c r="BC33" i="2"/>
  <c r="BC34" i="2"/>
  <c r="BC35" i="2"/>
  <c r="BC36" i="2"/>
  <c r="BC38" i="2"/>
  <c r="BC39" i="2"/>
  <c r="BC40" i="2"/>
  <c r="BC41" i="2"/>
  <c r="BC42" i="2"/>
  <c r="BC43" i="2"/>
  <c r="BC44" i="2"/>
  <c r="BC45" i="2"/>
  <c r="BC46" i="2"/>
  <c r="BD14" i="2"/>
  <c r="BD15" i="2"/>
  <c r="BD16" i="2"/>
  <c r="BD18" i="2"/>
  <c r="BD19" i="2"/>
  <c r="BD20" i="2"/>
  <c r="BD21" i="2"/>
  <c r="BD22" i="2"/>
  <c r="BD23" i="2"/>
  <c r="BD25" i="2"/>
  <c r="BD24" i="2"/>
  <c r="BD26" i="2"/>
  <c r="BD27" i="2"/>
  <c r="BD28" i="2"/>
  <c r="BD29" i="2"/>
  <c r="BD30" i="2"/>
  <c r="BD31" i="2"/>
  <c r="BD32" i="2"/>
  <c r="BD33" i="2"/>
  <c r="BD34" i="2"/>
  <c r="BD35" i="2"/>
  <c r="BD36" i="2"/>
  <c r="BD38" i="2"/>
  <c r="BD39" i="2"/>
  <c r="BD40" i="2"/>
  <c r="BD41" i="2"/>
  <c r="BD42" i="2"/>
  <c r="BD43" i="2"/>
  <c r="BD44" i="2"/>
  <c r="BD45" i="2"/>
  <c r="BD46" i="2"/>
  <c r="BE14" i="2"/>
  <c r="BE15" i="2"/>
  <c r="BE16" i="2"/>
  <c r="BE18" i="2"/>
  <c r="BE19" i="2"/>
  <c r="BE20" i="2"/>
  <c r="BE21" i="2"/>
  <c r="BE22" i="2"/>
  <c r="BE23" i="2"/>
  <c r="BE25" i="2"/>
  <c r="BE24" i="2"/>
  <c r="BE26" i="2"/>
  <c r="BE27" i="2"/>
  <c r="BE28" i="2"/>
  <c r="BE29" i="2"/>
  <c r="BE30" i="2"/>
  <c r="BE31" i="2"/>
  <c r="BE32" i="2"/>
  <c r="BE33" i="2"/>
  <c r="BE34" i="2"/>
  <c r="BE35" i="2"/>
  <c r="BE36" i="2"/>
  <c r="BE38" i="2"/>
  <c r="BE39" i="2"/>
  <c r="BE40" i="2"/>
  <c r="BE41" i="2"/>
  <c r="BE42" i="2"/>
  <c r="BE43" i="2"/>
  <c r="BE44" i="2"/>
  <c r="BE45" i="2"/>
  <c r="BE46" i="2"/>
  <c r="BF14" i="2"/>
  <c r="BF15" i="2"/>
  <c r="BF16" i="2"/>
  <c r="BF18" i="2"/>
  <c r="BF19" i="2"/>
  <c r="BF20" i="2"/>
  <c r="BF21" i="2"/>
  <c r="BF22" i="2"/>
  <c r="BF23" i="2"/>
  <c r="BF25" i="2"/>
  <c r="BF24" i="2"/>
  <c r="BF26" i="2"/>
  <c r="BF27" i="2"/>
  <c r="BF28" i="2"/>
  <c r="BF29" i="2"/>
  <c r="BF30" i="2"/>
  <c r="BF31" i="2"/>
  <c r="BF32" i="2"/>
  <c r="BF33" i="2"/>
  <c r="BF34" i="2"/>
  <c r="BF35" i="2"/>
  <c r="BF36" i="2"/>
  <c r="BF38" i="2"/>
  <c r="BF39" i="2"/>
  <c r="BF40" i="2"/>
  <c r="BF41" i="2"/>
  <c r="BF42" i="2"/>
  <c r="BF43" i="2"/>
  <c r="BF44" i="2"/>
  <c r="BF45" i="2"/>
  <c r="BF46" i="2"/>
  <c r="BG14" i="2"/>
  <c r="BG15" i="2"/>
  <c r="BG16" i="2"/>
  <c r="BG18" i="2"/>
  <c r="BG19" i="2"/>
  <c r="BG20" i="2"/>
  <c r="BG21" i="2"/>
  <c r="BG22" i="2"/>
  <c r="BG23" i="2"/>
  <c r="BG25" i="2"/>
  <c r="BG24" i="2"/>
  <c r="BG26" i="2"/>
  <c r="BG27" i="2"/>
  <c r="BG28" i="2"/>
  <c r="BG29" i="2"/>
  <c r="BG30" i="2"/>
  <c r="BG31" i="2"/>
  <c r="BG32" i="2"/>
  <c r="BG33" i="2"/>
  <c r="BG34" i="2"/>
  <c r="BG35" i="2"/>
  <c r="BG36" i="2"/>
  <c r="BG38" i="2"/>
  <c r="BG39" i="2"/>
  <c r="BG40" i="2"/>
  <c r="BG41" i="2"/>
  <c r="BG42" i="2"/>
  <c r="BG43" i="2"/>
  <c r="BG44" i="2"/>
  <c r="BG45" i="2"/>
  <c r="BG46" i="2"/>
  <c r="BH14" i="2"/>
  <c r="BH15" i="2"/>
  <c r="BH16" i="2"/>
  <c r="BH18" i="2"/>
  <c r="BH19" i="2"/>
  <c r="BH20" i="2"/>
  <c r="BH21" i="2"/>
  <c r="BH22" i="2"/>
  <c r="BH23" i="2"/>
  <c r="BH25" i="2"/>
  <c r="BH24" i="2"/>
  <c r="BH26" i="2"/>
  <c r="BH27" i="2"/>
  <c r="BH28" i="2"/>
  <c r="BH29" i="2"/>
  <c r="BH30" i="2"/>
  <c r="BH31" i="2"/>
  <c r="BH32" i="2"/>
  <c r="BH33" i="2"/>
  <c r="BH34" i="2"/>
  <c r="BH35" i="2"/>
  <c r="BH36" i="2"/>
  <c r="BH38" i="2"/>
  <c r="BH39" i="2"/>
  <c r="BH40" i="2"/>
  <c r="BH41" i="2"/>
  <c r="BH42" i="2"/>
  <c r="BH43" i="2"/>
  <c r="BH44" i="2"/>
  <c r="BH45" i="2"/>
  <c r="BH46" i="2"/>
  <c r="BI14" i="2"/>
  <c r="BI15" i="2"/>
  <c r="BI16" i="2"/>
  <c r="BI18" i="2"/>
  <c r="BI19" i="2"/>
  <c r="BI20" i="2"/>
  <c r="BI21" i="2"/>
  <c r="BI22" i="2"/>
  <c r="BI23" i="2"/>
  <c r="BI25" i="2"/>
  <c r="BI24" i="2"/>
  <c r="BI26" i="2"/>
  <c r="BI27" i="2"/>
  <c r="BI28" i="2"/>
  <c r="BI29" i="2"/>
  <c r="BI30" i="2"/>
  <c r="BI31" i="2"/>
  <c r="BI32" i="2"/>
  <c r="BI33" i="2"/>
  <c r="BI34" i="2"/>
  <c r="BI35" i="2"/>
  <c r="BI36" i="2"/>
  <c r="BI38" i="2"/>
  <c r="BI39" i="2"/>
  <c r="BI40" i="2"/>
  <c r="BI41" i="2"/>
  <c r="BI42" i="2"/>
  <c r="BI43" i="2"/>
  <c r="BI44" i="2"/>
  <c r="BI45" i="2"/>
  <c r="BI46" i="2"/>
  <c r="BJ14" i="2"/>
  <c r="BJ15" i="2"/>
  <c r="BJ16" i="2"/>
  <c r="BJ18" i="2"/>
  <c r="BJ19" i="2"/>
  <c r="BJ20" i="2"/>
  <c r="BJ21" i="2"/>
  <c r="BJ22" i="2"/>
  <c r="BJ23" i="2"/>
  <c r="BJ25" i="2"/>
  <c r="BJ24" i="2"/>
  <c r="BJ26" i="2"/>
  <c r="BJ27" i="2"/>
  <c r="BJ28" i="2"/>
  <c r="BJ29" i="2"/>
  <c r="BJ30" i="2"/>
  <c r="BJ31" i="2"/>
  <c r="BJ32" i="2"/>
  <c r="BJ33" i="2"/>
  <c r="BJ34" i="2"/>
  <c r="BJ35" i="2"/>
  <c r="BJ36" i="2"/>
  <c r="BJ38" i="2"/>
  <c r="BJ39" i="2"/>
  <c r="BJ40" i="2"/>
  <c r="BJ41" i="2"/>
  <c r="BJ42" i="2"/>
  <c r="BJ43" i="2"/>
  <c r="BJ44" i="2"/>
  <c r="BJ45" i="2"/>
  <c r="BJ46" i="2"/>
  <c r="BK14" i="2"/>
  <c r="BK15" i="2"/>
  <c r="BK16" i="2"/>
  <c r="BK18" i="2"/>
  <c r="BK19" i="2"/>
  <c r="BK20" i="2"/>
  <c r="BK21" i="2"/>
  <c r="BK22" i="2"/>
  <c r="BK23" i="2"/>
  <c r="BK25" i="2"/>
  <c r="BK24" i="2"/>
  <c r="BK26" i="2"/>
  <c r="BK27" i="2"/>
  <c r="BK28" i="2"/>
  <c r="BK29" i="2"/>
  <c r="BK30" i="2"/>
  <c r="BK31" i="2"/>
  <c r="BK32" i="2"/>
  <c r="BK33" i="2"/>
  <c r="BK34" i="2"/>
  <c r="BK35" i="2"/>
  <c r="BK36" i="2"/>
  <c r="BK38" i="2"/>
  <c r="BK39" i="2"/>
  <c r="BK40" i="2"/>
  <c r="BK41" i="2"/>
  <c r="BK42" i="2"/>
  <c r="BK43" i="2"/>
  <c r="BK44" i="2"/>
  <c r="BK45" i="2"/>
  <c r="BK46" i="2"/>
  <c r="BL14" i="2"/>
  <c r="BL15" i="2"/>
  <c r="BL16" i="2"/>
  <c r="BL18" i="2"/>
  <c r="BL19" i="2"/>
  <c r="BL20" i="2"/>
  <c r="BL21" i="2"/>
  <c r="BL22" i="2"/>
  <c r="BL23" i="2"/>
  <c r="BL25" i="2"/>
  <c r="BL24" i="2"/>
  <c r="BL26" i="2"/>
  <c r="BL27" i="2"/>
  <c r="BL28" i="2"/>
  <c r="BL29" i="2"/>
  <c r="BL30" i="2"/>
  <c r="BL31" i="2"/>
  <c r="BL32" i="2"/>
  <c r="BL33" i="2"/>
  <c r="BL34" i="2"/>
  <c r="BL35" i="2"/>
  <c r="BL36" i="2"/>
  <c r="BL38" i="2"/>
  <c r="BL39" i="2"/>
  <c r="BL40" i="2"/>
  <c r="BL41" i="2"/>
  <c r="BL42" i="2"/>
  <c r="BL43" i="2"/>
  <c r="BL44" i="2"/>
  <c r="BL45" i="2"/>
  <c r="BL46" i="2"/>
  <c r="BM14" i="2"/>
  <c r="BM15" i="2"/>
  <c r="BM16" i="2"/>
  <c r="BM18" i="2"/>
  <c r="BM19" i="2"/>
  <c r="BM20" i="2"/>
  <c r="BM21" i="2"/>
  <c r="BM22" i="2"/>
  <c r="BM23" i="2"/>
  <c r="BM25" i="2"/>
  <c r="BM24" i="2"/>
  <c r="BM26" i="2"/>
  <c r="BM27" i="2"/>
  <c r="BM28" i="2"/>
  <c r="BM29" i="2"/>
  <c r="BM30" i="2"/>
  <c r="BM31" i="2"/>
  <c r="BM32" i="2"/>
  <c r="BM33" i="2"/>
  <c r="BM34" i="2"/>
  <c r="BM35" i="2"/>
  <c r="BM36" i="2"/>
  <c r="BM38" i="2"/>
  <c r="BM39" i="2"/>
  <c r="BM40" i="2"/>
  <c r="BM41" i="2"/>
  <c r="BM42" i="2"/>
  <c r="BM43" i="2"/>
  <c r="BM44" i="2"/>
  <c r="BM45" i="2"/>
  <c r="BM46" i="2"/>
  <c r="BN14" i="2"/>
  <c r="BN15" i="2"/>
  <c r="BN16" i="2"/>
  <c r="BN18" i="2"/>
  <c r="BN19" i="2"/>
  <c r="BN20" i="2"/>
  <c r="BN21" i="2"/>
  <c r="BN22" i="2"/>
  <c r="BN23" i="2"/>
  <c r="BN25" i="2"/>
  <c r="BN24" i="2"/>
  <c r="BN26" i="2"/>
  <c r="BN27" i="2"/>
  <c r="BN28" i="2"/>
  <c r="BN29" i="2"/>
  <c r="BN30" i="2"/>
  <c r="BN31" i="2"/>
  <c r="BN32" i="2"/>
  <c r="BN33" i="2"/>
  <c r="BN34" i="2"/>
  <c r="BN35" i="2"/>
  <c r="BN36" i="2"/>
  <c r="BN38" i="2"/>
  <c r="BN39" i="2"/>
  <c r="BN40" i="2"/>
  <c r="BN41" i="2"/>
  <c r="BN42" i="2"/>
  <c r="BN43" i="2"/>
  <c r="BN44" i="2"/>
  <c r="BN45" i="2"/>
  <c r="BN46" i="2"/>
  <c r="BO14" i="2"/>
  <c r="BO15" i="2"/>
  <c r="BO16" i="2"/>
  <c r="BO18" i="2"/>
  <c r="BO19" i="2"/>
  <c r="BO20" i="2"/>
  <c r="BO21" i="2"/>
  <c r="BO22" i="2"/>
  <c r="BO23" i="2"/>
  <c r="BO25" i="2"/>
  <c r="BO24" i="2"/>
  <c r="BO26" i="2"/>
  <c r="BO27" i="2"/>
  <c r="BO28" i="2"/>
  <c r="BO29" i="2"/>
  <c r="BO30" i="2"/>
  <c r="BO31" i="2"/>
  <c r="BO32" i="2"/>
  <c r="BO33" i="2"/>
  <c r="BO34" i="2"/>
  <c r="BO35" i="2"/>
  <c r="BO36" i="2"/>
  <c r="BO38" i="2"/>
  <c r="BO39" i="2"/>
  <c r="BO40" i="2"/>
  <c r="BO41" i="2"/>
  <c r="BO42" i="2"/>
  <c r="BO43" i="2"/>
  <c r="BO44" i="2"/>
  <c r="BO45" i="2"/>
  <c r="BO46" i="2"/>
  <c r="BP14" i="2"/>
  <c r="BP15" i="2"/>
  <c r="BP16" i="2"/>
  <c r="BP18" i="2"/>
  <c r="BP19" i="2"/>
  <c r="BP20" i="2"/>
  <c r="BP21" i="2"/>
  <c r="BP22" i="2"/>
  <c r="BP23" i="2"/>
  <c r="BP25" i="2"/>
  <c r="BP24" i="2"/>
  <c r="BP26" i="2"/>
  <c r="BP27" i="2"/>
  <c r="BP28" i="2"/>
  <c r="BP29" i="2"/>
  <c r="BP30" i="2"/>
  <c r="BP31" i="2"/>
  <c r="BP32" i="2"/>
  <c r="BP33" i="2"/>
  <c r="BP34" i="2"/>
  <c r="BP35" i="2"/>
  <c r="BP36" i="2"/>
  <c r="BP38" i="2"/>
  <c r="BP39" i="2"/>
  <c r="BP40" i="2"/>
  <c r="BP41" i="2"/>
  <c r="BP42" i="2"/>
  <c r="BP43" i="2"/>
  <c r="BP44" i="2"/>
  <c r="BP45" i="2"/>
  <c r="BP46" i="2"/>
  <c r="BQ14" i="2"/>
  <c r="BQ15" i="2"/>
  <c r="BQ16" i="2"/>
  <c r="BQ18" i="2"/>
  <c r="BQ19" i="2"/>
  <c r="BQ20" i="2"/>
  <c r="BQ21" i="2"/>
  <c r="BQ22" i="2"/>
  <c r="BQ23" i="2"/>
  <c r="BQ25" i="2"/>
  <c r="BQ24" i="2"/>
  <c r="BQ26" i="2"/>
  <c r="BQ27" i="2"/>
  <c r="BQ28" i="2"/>
  <c r="BQ29" i="2"/>
  <c r="BQ30" i="2"/>
  <c r="BQ31" i="2"/>
  <c r="BQ32" i="2"/>
  <c r="BQ33" i="2"/>
  <c r="BQ34" i="2"/>
  <c r="BQ35" i="2"/>
  <c r="BQ36" i="2"/>
  <c r="BQ38" i="2"/>
  <c r="BQ39" i="2"/>
  <c r="BQ40" i="2"/>
  <c r="BQ41" i="2"/>
  <c r="BQ42" i="2"/>
  <c r="BQ43" i="2"/>
  <c r="BQ44" i="2"/>
  <c r="BQ45" i="2"/>
  <c r="BQ46" i="2"/>
  <c r="BR14" i="2"/>
  <c r="BR15" i="2"/>
  <c r="BR16" i="2"/>
  <c r="BR18" i="2"/>
  <c r="BR19" i="2"/>
  <c r="BR20" i="2"/>
  <c r="BR21" i="2"/>
  <c r="BR22" i="2"/>
  <c r="BR23" i="2"/>
  <c r="BR25" i="2"/>
  <c r="BR24" i="2"/>
  <c r="BR26" i="2"/>
  <c r="BR27" i="2"/>
  <c r="BR28" i="2"/>
  <c r="BR29" i="2"/>
  <c r="BR30" i="2"/>
  <c r="BR31" i="2"/>
  <c r="BR32" i="2"/>
  <c r="BR33" i="2"/>
  <c r="BR34" i="2"/>
  <c r="BR35" i="2"/>
  <c r="BR36" i="2"/>
  <c r="BR38" i="2"/>
  <c r="BR39" i="2"/>
  <c r="BR40" i="2"/>
  <c r="BR41" i="2"/>
  <c r="BR42" i="2"/>
  <c r="BR43" i="2"/>
  <c r="BR44" i="2"/>
  <c r="BR45" i="2"/>
  <c r="BR46" i="2"/>
  <c r="BS14" i="2"/>
  <c r="BS15" i="2"/>
  <c r="BS16" i="2"/>
  <c r="BS18" i="2"/>
  <c r="BS19" i="2"/>
  <c r="BS20" i="2"/>
  <c r="BS21" i="2"/>
  <c r="BS22" i="2"/>
  <c r="BS23" i="2"/>
  <c r="BS25" i="2"/>
  <c r="BS24" i="2"/>
  <c r="BS26" i="2"/>
  <c r="BS27" i="2"/>
  <c r="BS28" i="2"/>
  <c r="BS29" i="2"/>
  <c r="BS30" i="2"/>
  <c r="BS31" i="2"/>
  <c r="BS32" i="2"/>
  <c r="BS33" i="2"/>
  <c r="BS34" i="2"/>
  <c r="BS35" i="2"/>
  <c r="BS36" i="2"/>
  <c r="BS38" i="2"/>
  <c r="BS39" i="2"/>
  <c r="BS40" i="2"/>
  <c r="BS41" i="2"/>
  <c r="BS42" i="2"/>
  <c r="BS43" i="2"/>
  <c r="BS44" i="2"/>
  <c r="BS45" i="2"/>
  <c r="BS46" i="2"/>
  <c r="BT14" i="2"/>
  <c r="BT15" i="2"/>
  <c r="BT16" i="2"/>
  <c r="BT18" i="2"/>
  <c r="BT19" i="2"/>
  <c r="BT20" i="2"/>
  <c r="BT21" i="2"/>
  <c r="BT22" i="2"/>
  <c r="BT23" i="2"/>
  <c r="BT25" i="2"/>
  <c r="BT24" i="2"/>
  <c r="BT26" i="2"/>
  <c r="BT27" i="2"/>
  <c r="BT28" i="2"/>
  <c r="BT29" i="2"/>
  <c r="BT30" i="2"/>
  <c r="BT31" i="2"/>
  <c r="BT32" i="2"/>
  <c r="BT33" i="2"/>
  <c r="BT34" i="2"/>
  <c r="BT35" i="2"/>
  <c r="BT36" i="2"/>
  <c r="BT38" i="2"/>
  <c r="BT39" i="2"/>
  <c r="BT40" i="2"/>
  <c r="BT41" i="2"/>
  <c r="BT42" i="2"/>
  <c r="BT43" i="2"/>
  <c r="BT44" i="2"/>
  <c r="BT45" i="2"/>
  <c r="BT46" i="2"/>
  <c r="BU14" i="2"/>
  <c r="BU15" i="2"/>
  <c r="BU16" i="2"/>
  <c r="BU18" i="2"/>
  <c r="BU19" i="2"/>
  <c r="BU20" i="2"/>
  <c r="BU21" i="2"/>
  <c r="BU22" i="2"/>
  <c r="BU23" i="2"/>
  <c r="BU25" i="2"/>
  <c r="BU24" i="2"/>
  <c r="BU26" i="2"/>
  <c r="BU27" i="2"/>
  <c r="BU28" i="2"/>
  <c r="BU29" i="2"/>
  <c r="BU30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4" i="2"/>
  <c r="BU45" i="2"/>
  <c r="BU46" i="2"/>
  <c r="BG26" i="1"/>
  <c r="BG27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47" i="1"/>
  <c r="BG48" i="1"/>
  <c r="BH26" i="1"/>
  <c r="BH27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I26" i="1"/>
  <c r="BI27" i="1"/>
  <c r="BI29" i="1"/>
  <c r="BI30" i="1"/>
  <c r="BI31" i="1"/>
  <c r="BI32" i="1"/>
  <c r="BI33" i="1"/>
  <c r="BI34" i="1"/>
  <c r="BI35" i="1"/>
  <c r="BI36" i="1"/>
  <c r="BI37" i="1"/>
  <c r="BI38" i="1"/>
  <c r="BI39" i="1"/>
  <c r="BI40" i="1"/>
  <c r="BI41" i="1"/>
  <c r="BI42" i="1"/>
  <c r="BI43" i="1"/>
  <c r="BI44" i="1"/>
  <c r="BI45" i="1"/>
  <c r="BI46" i="1"/>
  <c r="BI47" i="1"/>
  <c r="BI48" i="1"/>
  <c r="BJ26" i="1"/>
  <c r="BJ27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K26" i="1"/>
  <c r="BK27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L26" i="1"/>
  <c r="BL27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M26" i="1"/>
  <c r="BM27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N26" i="1"/>
  <c r="BN27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O26" i="1"/>
  <c r="BO27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P26" i="1"/>
  <c r="BP27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Q26" i="1"/>
  <c r="BQ27" i="1"/>
  <c r="BQ29" i="1"/>
  <c r="BQ30" i="1"/>
  <c r="BQ31" i="1"/>
  <c r="BQ32" i="1"/>
  <c r="BQ33" i="1"/>
  <c r="BQ34" i="1"/>
  <c r="BQ35" i="1"/>
  <c r="BQ36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R26" i="1"/>
  <c r="BR27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S26" i="1"/>
  <c r="BS27" i="1"/>
  <c r="BS29" i="1"/>
  <c r="BS30" i="1"/>
  <c r="BS31" i="1"/>
  <c r="BS32" i="1"/>
  <c r="BS33" i="1"/>
  <c r="BS34" i="1"/>
  <c r="BS35" i="1"/>
  <c r="BS36" i="1"/>
  <c r="BS37" i="1"/>
  <c r="BS38" i="1"/>
  <c r="BS39" i="1"/>
  <c r="BS40" i="1"/>
  <c r="BS41" i="1"/>
  <c r="BS42" i="1"/>
  <c r="BS43" i="1"/>
  <c r="BS44" i="1"/>
  <c r="BS45" i="1"/>
  <c r="BS46" i="1"/>
  <c r="BS47" i="1"/>
  <c r="BS48" i="1"/>
  <c r="BT26" i="1"/>
  <c r="BT27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U26" i="1"/>
  <c r="BU27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V26" i="1"/>
  <c r="BV27" i="1"/>
  <c r="BV29" i="1"/>
  <c r="BV30" i="1"/>
  <c r="BV31" i="1"/>
  <c r="BV32" i="1"/>
  <c r="BV33" i="1"/>
  <c r="BV34" i="1"/>
  <c r="BV35" i="1"/>
  <c r="BV36" i="1"/>
  <c r="BV37" i="1"/>
  <c r="BV38" i="1"/>
  <c r="BV39" i="1"/>
  <c r="BV40" i="1"/>
  <c r="BV41" i="1"/>
  <c r="BV42" i="1"/>
  <c r="BV43" i="1"/>
  <c r="BV44" i="1"/>
  <c r="BV45" i="1"/>
  <c r="BV46" i="1"/>
  <c r="BV47" i="1"/>
  <c r="BV48" i="1"/>
  <c r="BW26" i="1"/>
  <c r="BW27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BW44" i="1"/>
  <c r="BW45" i="1"/>
  <c r="BW46" i="1"/>
  <c r="BW47" i="1"/>
  <c r="BW48" i="1"/>
  <c r="BX26" i="1"/>
  <c r="BX27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42" i="1"/>
  <c r="BX43" i="1"/>
  <c r="BX44" i="1"/>
  <c r="BX45" i="1"/>
  <c r="BX46" i="1"/>
  <c r="BX47" i="1"/>
  <c r="BX48" i="1"/>
  <c r="BY26" i="1"/>
  <c r="BY27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Z26" i="1"/>
  <c r="BZ27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46" i="1"/>
  <c r="BZ47" i="1"/>
  <c r="BZ48" i="1"/>
  <c r="CA26" i="1"/>
  <c r="CA27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46" i="1"/>
  <c r="CA47" i="1"/>
  <c r="CA48" i="1"/>
  <c r="BZ14" i="1"/>
  <c r="BZ15" i="1"/>
  <c r="BZ16" i="1"/>
  <c r="BZ17" i="1"/>
  <c r="BZ20" i="1"/>
  <c r="BZ21" i="1"/>
  <c r="BZ22" i="1"/>
  <c r="BZ23" i="1"/>
  <c r="BZ24" i="1"/>
  <c r="BV14" i="1"/>
  <c r="BV15" i="1"/>
  <c r="BV16" i="1"/>
  <c r="BV17" i="1"/>
  <c r="BV20" i="1"/>
  <c r="BV21" i="1"/>
  <c r="BV22" i="1"/>
  <c r="BV23" i="1"/>
  <c r="BV24" i="1"/>
  <c r="BU14" i="1"/>
  <c r="BU15" i="1"/>
  <c r="BU16" i="1"/>
  <c r="BU17" i="1"/>
  <c r="BU20" i="1"/>
  <c r="BU21" i="1"/>
  <c r="BU22" i="1"/>
  <c r="BU23" i="1"/>
  <c r="BU24" i="1"/>
  <c r="CA14" i="1"/>
  <c r="CA15" i="1"/>
  <c r="CA16" i="1"/>
  <c r="CA17" i="1"/>
  <c r="CA20" i="1"/>
  <c r="CA21" i="1"/>
  <c r="CA22" i="1"/>
  <c r="CA23" i="1"/>
  <c r="CA24" i="1"/>
  <c r="BS14" i="1"/>
  <c r="BS15" i="1"/>
  <c r="BS16" i="1"/>
  <c r="BS17" i="1"/>
  <c r="BS20" i="1"/>
  <c r="BS21" i="1"/>
  <c r="BS22" i="1"/>
  <c r="BS23" i="1"/>
  <c r="BS24" i="1"/>
  <c r="BY14" i="1"/>
  <c r="BY15" i="1"/>
  <c r="BY16" i="1"/>
  <c r="BY17" i="1"/>
  <c r="BY20" i="1"/>
  <c r="BY21" i="1"/>
  <c r="BY22" i="1"/>
  <c r="BY23" i="1"/>
  <c r="BY24" i="1"/>
  <c r="BX14" i="1"/>
  <c r="BX15" i="1"/>
  <c r="BX16" i="1"/>
  <c r="BX17" i="1"/>
  <c r="BX20" i="1"/>
  <c r="BX21" i="1"/>
  <c r="BX22" i="1"/>
  <c r="BX23" i="1"/>
  <c r="BX24" i="1"/>
  <c r="BW14" i="1"/>
  <c r="BW15" i="1"/>
  <c r="BW16" i="1"/>
  <c r="BW17" i="1"/>
  <c r="BW20" i="1"/>
  <c r="BW21" i="1"/>
  <c r="BW22" i="1"/>
  <c r="BW23" i="1"/>
  <c r="BW24" i="1"/>
  <c r="BA18" i="1"/>
  <c r="BA19" i="1"/>
  <c r="BA25" i="1"/>
  <c r="AU17" i="2"/>
  <c r="AU24" i="2"/>
  <c r="AU25" i="2"/>
  <c r="AU37" i="2"/>
  <c r="AU41" i="2"/>
  <c r="AU42" i="2"/>
  <c r="AU43" i="2"/>
  <c r="AU44" i="2"/>
  <c r="AU45" i="2"/>
  <c r="AU46" i="2"/>
  <c r="BB18" i="1"/>
  <c r="BB19" i="1"/>
  <c r="BB25" i="1"/>
  <c r="AV17" i="2"/>
  <c r="AV24" i="2"/>
  <c r="AV25" i="2"/>
  <c r="AV37" i="2"/>
  <c r="AV41" i="2"/>
  <c r="AV42" i="2"/>
  <c r="AV43" i="2"/>
  <c r="AV44" i="2"/>
  <c r="AV45" i="2"/>
  <c r="AV46" i="2"/>
  <c r="BU48" i="9"/>
  <c r="BN27" i="9"/>
  <c r="BT48" i="9"/>
  <c r="BS48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BE48" i="9"/>
  <c r="BD48" i="9"/>
  <c r="BC48" i="9"/>
  <c r="BB48" i="9"/>
  <c r="BA48" i="9"/>
  <c r="BU47" i="9"/>
  <c r="BT47" i="9"/>
  <c r="BS47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BD47" i="9"/>
  <c r="BC47" i="9"/>
  <c r="BB47" i="9"/>
  <c r="BA47" i="9"/>
  <c r="BU46" i="9"/>
  <c r="BT46" i="9"/>
  <c r="BS46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BU45" i="9"/>
  <c r="BT45" i="9"/>
  <c r="BS45" i="9"/>
  <c r="BR45" i="9"/>
  <c r="BQ45" i="9"/>
  <c r="BP45" i="9"/>
  <c r="BO45" i="9"/>
  <c r="BN45" i="9"/>
  <c r="BM45" i="9"/>
  <c r="BL45" i="9"/>
  <c r="BK45" i="9"/>
  <c r="BJ45" i="9"/>
  <c r="BI45" i="9"/>
  <c r="BH45" i="9"/>
  <c r="BG45" i="9"/>
  <c r="BF45" i="9"/>
  <c r="BE45" i="9"/>
  <c r="BD45" i="9"/>
  <c r="BC45" i="9"/>
  <c r="BB45" i="9"/>
  <c r="BA45" i="9"/>
  <c r="BU44" i="9"/>
  <c r="BT44" i="9"/>
  <c r="BS44" i="9"/>
  <c r="BR44" i="9"/>
  <c r="BQ44" i="9"/>
  <c r="BP44" i="9"/>
  <c r="BO44" i="9"/>
  <c r="BN44" i="9"/>
  <c r="BM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BU43" i="9"/>
  <c r="BT43" i="9"/>
  <c r="BS43" i="9"/>
  <c r="BR43" i="9"/>
  <c r="BQ43" i="9"/>
  <c r="BP43" i="9"/>
  <c r="BO43" i="9"/>
  <c r="BN43" i="9"/>
  <c r="BM43" i="9"/>
  <c r="BL43" i="9"/>
  <c r="BK43" i="9"/>
  <c r="BJ43" i="9"/>
  <c r="BI43" i="9"/>
  <c r="BH43" i="9"/>
  <c r="BG43" i="9"/>
  <c r="BF43" i="9"/>
  <c r="BE43" i="9"/>
  <c r="BD43" i="9"/>
  <c r="BC43" i="9"/>
  <c r="BB43" i="9"/>
  <c r="BA43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BU41" i="9"/>
  <c r="BT41" i="9"/>
  <c r="BS41" i="9"/>
  <c r="BR41" i="9"/>
  <c r="BQ41" i="9"/>
  <c r="BP41" i="9"/>
  <c r="BO41" i="9"/>
  <c r="BN41" i="9"/>
  <c r="BM41" i="9"/>
  <c r="BL41" i="9"/>
  <c r="BK41" i="9"/>
  <c r="BJ41" i="9"/>
  <c r="BI41" i="9"/>
  <c r="BH41" i="9"/>
  <c r="BG41" i="9"/>
  <c r="BF41" i="9"/>
  <c r="BE41" i="9"/>
  <c r="BD41" i="9"/>
  <c r="BC41" i="9"/>
  <c r="BB41" i="9"/>
  <c r="BA41" i="9"/>
  <c r="BU40" i="9"/>
  <c r="BT40" i="9"/>
  <c r="BS40" i="9"/>
  <c r="BR40" i="9"/>
  <c r="BQ40" i="9"/>
  <c r="BP40" i="9"/>
  <c r="BO40" i="9"/>
  <c r="BN40" i="9"/>
  <c r="BM40" i="9"/>
  <c r="BL40" i="9"/>
  <c r="BK40" i="9"/>
  <c r="BJ40" i="9"/>
  <c r="BI40" i="9"/>
  <c r="BH40" i="9"/>
  <c r="BG40" i="9"/>
  <c r="BF40" i="9"/>
  <c r="BE40" i="9"/>
  <c r="BD40" i="9"/>
  <c r="BC40" i="9"/>
  <c r="BB40" i="9"/>
  <c r="BA40" i="9"/>
  <c r="BU39" i="9"/>
  <c r="BT39" i="9"/>
  <c r="BS39" i="9"/>
  <c r="BR39" i="9"/>
  <c r="BQ39" i="9"/>
  <c r="BP39" i="9"/>
  <c r="BO39" i="9"/>
  <c r="BN39" i="9"/>
  <c r="BM39" i="9"/>
  <c r="BL39" i="9"/>
  <c r="BK39" i="9"/>
  <c r="BJ39" i="9"/>
  <c r="BI39" i="9"/>
  <c r="BH39" i="9"/>
  <c r="BG39" i="9"/>
  <c r="BF39" i="9"/>
  <c r="BE39" i="9"/>
  <c r="BD39" i="9"/>
  <c r="BC39" i="9"/>
  <c r="BB39" i="9"/>
  <c r="BA39" i="9"/>
  <c r="BU38" i="9"/>
  <c r="BT38" i="9"/>
  <c r="BS38" i="9"/>
  <c r="BR38" i="9"/>
  <c r="BQ38" i="9"/>
  <c r="BP38" i="9"/>
  <c r="BO38" i="9"/>
  <c r="BN38" i="9"/>
  <c r="BM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BU37" i="9"/>
  <c r="BT37" i="9"/>
  <c r="BS37" i="9"/>
  <c r="BR37" i="9"/>
  <c r="BQ37" i="9"/>
  <c r="BP37" i="9"/>
  <c r="BO37" i="9"/>
  <c r="BN37" i="9"/>
  <c r="BM37" i="9"/>
  <c r="BL37" i="9"/>
  <c r="BK37" i="9"/>
  <c r="BJ37" i="9"/>
  <c r="BI37" i="9"/>
  <c r="BH37" i="9"/>
  <c r="BG37" i="9"/>
  <c r="BF37" i="9"/>
  <c r="BE37" i="9"/>
  <c r="BD37" i="9"/>
  <c r="BC37" i="9"/>
  <c r="BB37" i="9"/>
  <c r="BA37" i="9"/>
  <c r="BU36" i="9"/>
  <c r="BT36" i="9"/>
  <c r="BS36" i="9"/>
  <c r="BR36" i="9"/>
  <c r="BQ36" i="9"/>
  <c r="BP36" i="9"/>
  <c r="BO36" i="9"/>
  <c r="BN36" i="9"/>
  <c r="BM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BU35" i="9"/>
  <c r="BT35" i="9"/>
  <c r="BS35" i="9"/>
  <c r="BR35" i="9"/>
  <c r="BQ35" i="9"/>
  <c r="BP35" i="9"/>
  <c r="BO35" i="9"/>
  <c r="BN35" i="9"/>
  <c r="BM35" i="9"/>
  <c r="BL35" i="9"/>
  <c r="BK35" i="9"/>
  <c r="BJ35" i="9"/>
  <c r="BI35" i="9"/>
  <c r="BH35" i="9"/>
  <c r="BG35" i="9"/>
  <c r="BF35" i="9"/>
  <c r="BE35" i="9"/>
  <c r="BD35" i="9"/>
  <c r="BC35" i="9"/>
  <c r="BB35" i="9"/>
  <c r="BA35" i="9"/>
  <c r="BU34" i="9"/>
  <c r="BT34" i="9"/>
  <c r="BS34" i="9"/>
  <c r="BR34" i="9"/>
  <c r="BQ34" i="9"/>
  <c r="BP34" i="9"/>
  <c r="BO34" i="9"/>
  <c r="BN34" i="9"/>
  <c r="BM34" i="9"/>
  <c r="BL34" i="9"/>
  <c r="BK34" i="9"/>
  <c r="BJ34" i="9"/>
  <c r="BI34" i="9"/>
  <c r="BH34" i="9"/>
  <c r="BG34" i="9"/>
  <c r="BF34" i="9"/>
  <c r="BE34" i="9"/>
  <c r="BD34" i="9"/>
  <c r="BC34" i="9"/>
  <c r="BB34" i="9"/>
  <c r="BA34" i="9"/>
  <c r="BU33" i="9"/>
  <c r="BT33" i="9"/>
  <c r="BS33" i="9"/>
  <c r="BR33" i="9"/>
  <c r="BQ33" i="9"/>
  <c r="BP33" i="9"/>
  <c r="BO33" i="9"/>
  <c r="BN33" i="9"/>
  <c r="BM33" i="9"/>
  <c r="BL33" i="9"/>
  <c r="BK33" i="9"/>
  <c r="BJ33" i="9"/>
  <c r="BI33" i="9"/>
  <c r="BH33" i="9"/>
  <c r="BG33" i="9"/>
  <c r="BF33" i="9"/>
  <c r="BE33" i="9"/>
  <c r="BD33" i="9"/>
  <c r="BC33" i="9"/>
  <c r="BB33" i="9"/>
  <c r="BA33" i="9"/>
  <c r="BU32" i="9"/>
  <c r="BT32" i="9"/>
  <c r="BS32" i="9"/>
  <c r="BR32" i="9"/>
  <c r="BQ32" i="9"/>
  <c r="BP32" i="9"/>
  <c r="BO32" i="9"/>
  <c r="BN32" i="9"/>
  <c r="BM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BU31" i="9"/>
  <c r="BT31" i="9"/>
  <c r="BS31" i="9"/>
  <c r="BR31" i="9"/>
  <c r="BQ31" i="9"/>
  <c r="BP31" i="9"/>
  <c r="BO31" i="9"/>
  <c r="BN31" i="9"/>
  <c r="BM31" i="9"/>
  <c r="BL31" i="9"/>
  <c r="BK31" i="9"/>
  <c r="BJ31" i="9"/>
  <c r="BI31" i="9"/>
  <c r="BH31" i="9"/>
  <c r="BG31" i="9"/>
  <c r="BF31" i="9"/>
  <c r="BE31" i="9"/>
  <c r="BD31" i="9"/>
  <c r="BC31" i="9"/>
  <c r="BB31" i="9"/>
  <c r="BA31" i="9"/>
  <c r="BU30" i="9"/>
  <c r="BT30" i="9"/>
  <c r="BS30" i="9"/>
  <c r="BR30" i="9"/>
  <c r="BQ30" i="9"/>
  <c r="BP30" i="9"/>
  <c r="BO30" i="9"/>
  <c r="BN30" i="9"/>
  <c r="BM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BU29" i="9"/>
  <c r="BT29" i="9"/>
  <c r="BS29" i="9"/>
  <c r="BR29" i="9"/>
  <c r="BQ29" i="9"/>
  <c r="BP29" i="9"/>
  <c r="BO29" i="9"/>
  <c r="BN29" i="9"/>
  <c r="BM29" i="9"/>
  <c r="BL29" i="9"/>
  <c r="BK29" i="9"/>
  <c r="BJ29" i="9"/>
  <c r="BI29" i="9"/>
  <c r="BH29" i="9"/>
  <c r="BG29" i="9"/>
  <c r="BF29" i="9"/>
  <c r="BE29" i="9"/>
  <c r="BD29" i="9"/>
  <c r="BC29" i="9"/>
  <c r="BB29" i="9"/>
  <c r="BA29" i="9"/>
  <c r="BU28" i="9"/>
  <c r="BT28" i="9"/>
  <c r="BS28" i="9"/>
  <c r="BR28" i="9"/>
  <c r="BQ28" i="9"/>
  <c r="BP28" i="9"/>
  <c r="BO28" i="9"/>
  <c r="BN28" i="9"/>
  <c r="BM28" i="9"/>
  <c r="BL28" i="9"/>
  <c r="BK28" i="9"/>
  <c r="BJ28" i="9"/>
  <c r="BI28" i="9"/>
  <c r="BH28" i="9"/>
  <c r="BG28" i="9"/>
  <c r="BF28" i="9"/>
  <c r="BE28" i="9"/>
  <c r="BD28" i="9"/>
  <c r="BC28" i="9"/>
  <c r="BB28" i="9"/>
  <c r="BA28" i="9"/>
  <c r="BU27" i="9"/>
  <c r="BT27" i="9"/>
  <c r="BS27" i="9"/>
  <c r="BR27" i="9"/>
  <c r="BQ27" i="9"/>
  <c r="BP27" i="9"/>
  <c r="BO27" i="9"/>
  <c r="BM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BU26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BU23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BU21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BU19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B19" i="9"/>
  <c r="BA19" i="9"/>
  <c r="BU18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BD18" i="9"/>
  <c r="BC18" i="9"/>
  <c r="BB18" i="9"/>
  <c r="BA18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BU16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BU14" i="9"/>
  <c r="BT14" i="9"/>
  <c r="BT49" i="9" s="1"/>
  <c r="BS14" i="9"/>
  <c r="BS49" i="9" s="1"/>
  <c r="BR14" i="9"/>
  <c r="BR49" i="9" s="1"/>
  <c r="BQ14" i="9"/>
  <c r="BQ49" i="9" s="1"/>
  <c r="BP14" i="9"/>
  <c r="BP49" i="9" s="1"/>
  <c r="BO14" i="9"/>
  <c r="BO49" i="9" s="1"/>
  <c r="BN14" i="9"/>
  <c r="BN49" i="9" s="1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BT48" i="8"/>
  <c r="BO23" i="8"/>
  <c r="BU48" i="8"/>
  <c r="BS48" i="8"/>
  <c r="BR48" i="8"/>
  <c r="BQ48" i="8"/>
  <c r="BP48" i="8"/>
  <c r="BO48" i="8"/>
  <c r="BN48" i="8"/>
  <c r="BM48" i="8"/>
  <c r="BL48" i="8"/>
  <c r="BK48" i="8"/>
  <c r="BJ48" i="8"/>
  <c r="BI48" i="8"/>
  <c r="BH48" i="8"/>
  <c r="BG48" i="8"/>
  <c r="BF48" i="8"/>
  <c r="BE48" i="8"/>
  <c r="BD48" i="8"/>
  <c r="BC48" i="8"/>
  <c r="BB48" i="8"/>
  <c r="BA48" i="8"/>
  <c r="BU47" i="8"/>
  <c r="BT47" i="8"/>
  <c r="BS47" i="8"/>
  <c r="BR47" i="8"/>
  <c r="BQ47" i="8"/>
  <c r="BP47" i="8"/>
  <c r="BO47" i="8"/>
  <c r="BN47" i="8"/>
  <c r="BM47" i="8"/>
  <c r="BL47" i="8"/>
  <c r="BK47" i="8"/>
  <c r="BJ47" i="8"/>
  <c r="BI47" i="8"/>
  <c r="BH47" i="8"/>
  <c r="BG47" i="8"/>
  <c r="BF47" i="8"/>
  <c r="BE47" i="8"/>
  <c r="BD47" i="8"/>
  <c r="BC47" i="8"/>
  <c r="BB47" i="8"/>
  <c r="BA47" i="8"/>
  <c r="BU46" i="8"/>
  <c r="BT46" i="8"/>
  <c r="BS46" i="8"/>
  <c r="BR46" i="8"/>
  <c r="BQ46" i="8"/>
  <c r="BP46" i="8"/>
  <c r="BO46" i="8"/>
  <c r="BN46" i="8"/>
  <c r="BM46" i="8"/>
  <c r="BL46" i="8"/>
  <c r="BK46" i="8"/>
  <c r="BJ46" i="8"/>
  <c r="BI46" i="8"/>
  <c r="BH46" i="8"/>
  <c r="BG46" i="8"/>
  <c r="BF46" i="8"/>
  <c r="BE46" i="8"/>
  <c r="BD46" i="8"/>
  <c r="BC46" i="8"/>
  <c r="BB46" i="8"/>
  <c r="BA46" i="8"/>
  <c r="BU45" i="8"/>
  <c r="BT45" i="8"/>
  <c r="BS45" i="8"/>
  <c r="BR45" i="8"/>
  <c r="BQ45" i="8"/>
  <c r="BP45" i="8"/>
  <c r="BO45" i="8"/>
  <c r="BN45" i="8"/>
  <c r="BM45" i="8"/>
  <c r="BL45" i="8"/>
  <c r="BK45" i="8"/>
  <c r="BJ45" i="8"/>
  <c r="BI45" i="8"/>
  <c r="BH45" i="8"/>
  <c r="BG45" i="8"/>
  <c r="BF45" i="8"/>
  <c r="BE45" i="8"/>
  <c r="BD45" i="8"/>
  <c r="BC45" i="8"/>
  <c r="BB45" i="8"/>
  <c r="BA45" i="8"/>
  <c r="BU44" i="8"/>
  <c r="BT44" i="8"/>
  <c r="BS44" i="8"/>
  <c r="BR44" i="8"/>
  <c r="BQ44" i="8"/>
  <c r="BP44" i="8"/>
  <c r="BO44" i="8"/>
  <c r="BN44" i="8"/>
  <c r="BM44" i="8"/>
  <c r="BL44" i="8"/>
  <c r="BK44" i="8"/>
  <c r="BJ44" i="8"/>
  <c r="BI44" i="8"/>
  <c r="BH44" i="8"/>
  <c r="BG44" i="8"/>
  <c r="BF44" i="8"/>
  <c r="BE44" i="8"/>
  <c r="BD44" i="8"/>
  <c r="BC44" i="8"/>
  <c r="BB44" i="8"/>
  <c r="BA44" i="8"/>
  <c r="BU43" i="8"/>
  <c r="BT43" i="8"/>
  <c r="BS43" i="8"/>
  <c r="BR43" i="8"/>
  <c r="BQ43" i="8"/>
  <c r="BP43" i="8"/>
  <c r="BO43" i="8"/>
  <c r="BN43" i="8"/>
  <c r="BM43" i="8"/>
  <c r="BL43" i="8"/>
  <c r="BK43" i="8"/>
  <c r="BJ43" i="8"/>
  <c r="BI43" i="8"/>
  <c r="BH43" i="8"/>
  <c r="BG43" i="8"/>
  <c r="BF43" i="8"/>
  <c r="BE43" i="8"/>
  <c r="BD43" i="8"/>
  <c r="BC43" i="8"/>
  <c r="BB43" i="8"/>
  <c r="BA43" i="8"/>
  <c r="BU42" i="8"/>
  <c r="BT42" i="8"/>
  <c r="BS42" i="8"/>
  <c r="BR42" i="8"/>
  <c r="BQ42" i="8"/>
  <c r="BP42" i="8"/>
  <c r="BO42" i="8"/>
  <c r="BN42" i="8"/>
  <c r="BM42" i="8"/>
  <c r="BL42" i="8"/>
  <c r="BK42" i="8"/>
  <c r="BJ42" i="8"/>
  <c r="BI42" i="8"/>
  <c r="BH42" i="8"/>
  <c r="BG42" i="8"/>
  <c r="BF42" i="8"/>
  <c r="BE42" i="8"/>
  <c r="BD42" i="8"/>
  <c r="BC42" i="8"/>
  <c r="BB42" i="8"/>
  <c r="BA42" i="8"/>
  <c r="BU41" i="8"/>
  <c r="BT41" i="8"/>
  <c r="BS41" i="8"/>
  <c r="BR41" i="8"/>
  <c r="BQ41" i="8"/>
  <c r="BP41" i="8"/>
  <c r="BO41" i="8"/>
  <c r="BN41" i="8"/>
  <c r="BM41" i="8"/>
  <c r="BL41" i="8"/>
  <c r="BK41" i="8"/>
  <c r="BJ41" i="8"/>
  <c r="BI41" i="8"/>
  <c r="BH41" i="8"/>
  <c r="BG41" i="8"/>
  <c r="BF41" i="8"/>
  <c r="BE41" i="8"/>
  <c r="BD41" i="8"/>
  <c r="BC41" i="8"/>
  <c r="BB41" i="8"/>
  <c r="BA41" i="8"/>
  <c r="BU40" i="8"/>
  <c r="BT40" i="8"/>
  <c r="BS40" i="8"/>
  <c r="BR40" i="8"/>
  <c r="BQ40" i="8"/>
  <c r="BP40" i="8"/>
  <c r="BO40" i="8"/>
  <c r="BN40" i="8"/>
  <c r="BM40" i="8"/>
  <c r="BL40" i="8"/>
  <c r="BK40" i="8"/>
  <c r="BJ40" i="8"/>
  <c r="BI40" i="8"/>
  <c r="BH40" i="8"/>
  <c r="BG40" i="8"/>
  <c r="BF40" i="8"/>
  <c r="BE40" i="8"/>
  <c r="BD40" i="8"/>
  <c r="BC40" i="8"/>
  <c r="BB40" i="8"/>
  <c r="BA40" i="8"/>
  <c r="BU39" i="8"/>
  <c r="BT39" i="8"/>
  <c r="BS39" i="8"/>
  <c r="BR39" i="8"/>
  <c r="BQ39" i="8"/>
  <c r="BP39" i="8"/>
  <c r="BO39" i="8"/>
  <c r="BN39" i="8"/>
  <c r="BM39" i="8"/>
  <c r="BL39" i="8"/>
  <c r="BK39" i="8"/>
  <c r="BJ39" i="8"/>
  <c r="BI39" i="8"/>
  <c r="BH39" i="8"/>
  <c r="BG39" i="8"/>
  <c r="BF39" i="8"/>
  <c r="BE39" i="8"/>
  <c r="BD39" i="8"/>
  <c r="BC39" i="8"/>
  <c r="BB39" i="8"/>
  <c r="BA39" i="8"/>
  <c r="BU38" i="8"/>
  <c r="BT38" i="8"/>
  <c r="BS38" i="8"/>
  <c r="BR38" i="8"/>
  <c r="BQ38" i="8"/>
  <c r="BP38" i="8"/>
  <c r="BO38" i="8"/>
  <c r="BN38" i="8"/>
  <c r="BM38" i="8"/>
  <c r="BL38" i="8"/>
  <c r="BK38" i="8"/>
  <c r="BJ38" i="8"/>
  <c r="BI38" i="8"/>
  <c r="BH38" i="8"/>
  <c r="BG38" i="8"/>
  <c r="BF38" i="8"/>
  <c r="BE38" i="8"/>
  <c r="BD38" i="8"/>
  <c r="BC38" i="8"/>
  <c r="BB38" i="8"/>
  <c r="BA38" i="8"/>
  <c r="BU37" i="8"/>
  <c r="BT37" i="8"/>
  <c r="BS37" i="8"/>
  <c r="BR37" i="8"/>
  <c r="BQ37" i="8"/>
  <c r="BP37" i="8"/>
  <c r="BO37" i="8"/>
  <c r="BN37" i="8"/>
  <c r="BM37" i="8"/>
  <c r="BL37" i="8"/>
  <c r="BK37" i="8"/>
  <c r="BJ37" i="8"/>
  <c r="BI37" i="8"/>
  <c r="BH37" i="8"/>
  <c r="BG37" i="8"/>
  <c r="BF37" i="8"/>
  <c r="BE37" i="8"/>
  <c r="BD37" i="8"/>
  <c r="BC37" i="8"/>
  <c r="BB37" i="8"/>
  <c r="BA37" i="8"/>
  <c r="BU36" i="8"/>
  <c r="BT36" i="8"/>
  <c r="BS36" i="8"/>
  <c r="BR36" i="8"/>
  <c r="BQ36" i="8"/>
  <c r="BP36" i="8"/>
  <c r="BO36" i="8"/>
  <c r="BN36" i="8"/>
  <c r="BM36" i="8"/>
  <c r="BL36" i="8"/>
  <c r="BK36" i="8"/>
  <c r="BJ36" i="8"/>
  <c r="BI36" i="8"/>
  <c r="BH36" i="8"/>
  <c r="BG36" i="8"/>
  <c r="BF36" i="8"/>
  <c r="BE36" i="8"/>
  <c r="BD36" i="8"/>
  <c r="BC36" i="8"/>
  <c r="BB36" i="8"/>
  <c r="BA36" i="8"/>
  <c r="BU35" i="8"/>
  <c r="BT35" i="8"/>
  <c r="BS35" i="8"/>
  <c r="BR35" i="8"/>
  <c r="BQ35" i="8"/>
  <c r="BP35" i="8"/>
  <c r="BO35" i="8"/>
  <c r="BN35" i="8"/>
  <c r="BM35" i="8"/>
  <c r="BL35" i="8"/>
  <c r="BK35" i="8"/>
  <c r="BJ35" i="8"/>
  <c r="BI35" i="8"/>
  <c r="BH35" i="8"/>
  <c r="BG35" i="8"/>
  <c r="BF35" i="8"/>
  <c r="BE35" i="8"/>
  <c r="BD35" i="8"/>
  <c r="BC35" i="8"/>
  <c r="BB35" i="8"/>
  <c r="BA35" i="8"/>
  <c r="BU34" i="8"/>
  <c r="BT34" i="8"/>
  <c r="BS34" i="8"/>
  <c r="BR34" i="8"/>
  <c r="BQ34" i="8"/>
  <c r="BP34" i="8"/>
  <c r="BO34" i="8"/>
  <c r="BN34" i="8"/>
  <c r="BM34" i="8"/>
  <c r="BL34" i="8"/>
  <c r="BK34" i="8"/>
  <c r="BJ34" i="8"/>
  <c r="BI34" i="8"/>
  <c r="BH34" i="8"/>
  <c r="BG34" i="8"/>
  <c r="BF34" i="8"/>
  <c r="BE34" i="8"/>
  <c r="BD34" i="8"/>
  <c r="BC34" i="8"/>
  <c r="BB34" i="8"/>
  <c r="BA34" i="8"/>
  <c r="BU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BD33" i="8"/>
  <c r="BC33" i="8"/>
  <c r="BB33" i="8"/>
  <c r="BA33" i="8"/>
  <c r="BU32" i="8"/>
  <c r="BT32" i="8"/>
  <c r="BS32" i="8"/>
  <c r="BR32" i="8"/>
  <c r="BQ32" i="8"/>
  <c r="BP32" i="8"/>
  <c r="BO32" i="8"/>
  <c r="BN32" i="8"/>
  <c r="BM32" i="8"/>
  <c r="BL32" i="8"/>
  <c r="BK32" i="8"/>
  <c r="BJ32" i="8"/>
  <c r="BI32" i="8"/>
  <c r="BH32" i="8"/>
  <c r="BG32" i="8"/>
  <c r="BF32" i="8"/>
  <c r="BE32" i="8"/>
  <c r="BD32" i="8"/>
  <c r="BC32" i="8"/>
  <c r="BB32" i="8"/>
  <c r="BA32" i="8"/>
  <c r="BU31" i="8"/>
  <c r="BT31" i="8"/>
  <c r="BS31" i="8"/>
  <c r="BR31" i="8"/>
  <c r="BQ31" i="8"/>
  <c r="BP31" i="8"/>
  <c r="BO31" i="8"/>
  <c r="BN31" i="8"/>
  <c r="BM31" i="8"/>
  <c r="BL31" i="8"/>
  <c r="BK31" i="8"/>
  <c r="BJ31" i="8"/>
  <c r="BI31" i="8"/>
  <c r="BH31" i="8"/>
  <c r="BG31" i="8"/>
  <c r="BF31" i="8"/>
  <c r="BE31" i="8"/>
  <c r="BD31" i="8"/>
  <c r="BC31" i="8"/>
  <c r="BB31" i="8"/>
  <c r="BA31" i="8"/>
  <c r="BU30" i="8"/>
  <c r="BT30" i="8"/>
  <c r="BS30" i="8"/>
  <c r="BR30" i="8"/>
  <c r="BQ30" i="8"/>
  <c r="BP30" i="8"/>
  <c r="BO30" i="8"/>
  <c r="BN30" i="8"/>
  <c r="BM30" i="8"/>
  <c r="BL30" i="8"/>
  <c r="BK30" i="8"/>
  <c r="BJ30" i="8"/>
  <c r="BI30" i="8"/>
  <c r="BH30" i="8"/>
  <c r="BG30" i="8"/>
  <c r="BF30" i="8"/>
  <c r="BE30" i="8"/>
  <c r="BD30" i="8"/>
  <c r="BC30" i="8"/>
  <c r="BB30" i="8"/>
  <c r="BA30" i="8"/>
  <c r="BU29" i="8"/>
  <c r="BT29" i="8"/>
  <c r="BS29" i="8"/>
  <c r="BR29" i="8"/>
  <c r="BQ29" i="8"/>
  <c r="BP29" i="8"/>
  <c r="BO29" i="8"/>
  <c r="BN29" i="8"/>
  <c r="BM29" i="8"/>
  <c r="BL29" i="8"/>
  <c r="BK29" i="8"/>
  <c r="BJ29" i="8"/>
  <c r="BI29" i="8"/>
  <c r="BH29" i="8"/>
  <c r="BG29" i="8"/>
  <c r="BF29" i="8"/>
  <c r="BE29" i="8"/>
  <c r="BD29" i="8"/>
  <c r="BC29" i="8"/>
  <c r="BB29" i="8"/>
  <c r="BA29" i="8"/>
  <c r="BU28" i="8"/>
  <c r="BT28" i="8"/>
  <c r="BS28" i="8"/>
  <c r="BR28" i="8"/>
  <c r="BQ28" i="8"/>
  <c r="BP28" i="8"/>
  <c r="BO28" i="8"/>
  <c r="BN28" i="8"/>
  <c r="BM28" i="8"/>
  <c r="BL28" i="8"/>
  <c r="BK28" i="8"/>
  <c r="BJ28" i="8"/>
  <c r="BI28" i="8"/>
  <c r="BH28" i="8"/>
  <c r="BG28" i="8"/>
  <c r="BF28" i="8"/>
  <c r="BE28" i="8"/>
  <c r="BD28" i="8"/>
  <c r="BC28" i="8"/>
  <c r="BB28" i="8"/>
  <c r="BA28" i="8"/>
  <c r="BU27" i="8"/>
  <c r="BT27" i="8"/>
  <c r="BS27" i="8"/>
  <c r="BR27" i="8"/>
  <c r="BQ27" i="8"/>
  <c r="BP27" i="8"/>
  <c r="BO27" i="8"/>
  <c r="BN27" i="8"/>
  <c r="BM27" i="8"/>
  <c r="BL27" i="8"/>
  <c r="BK27" i="8"/>
  <c r="BJ27" i="8"/>
  <c r="BI27" i="8"/>
  <c r="BH27" i="8"/>
  <c r="BG27" i="8"/>
  <c r="BF27" i="8"/>
  <c r="BE27" i="8"/>
  <c r="BD27" i="8"/>
  <c r="BC27" i="8"/>
  <c r="BB27" i="8"/>
  <c r="BA27" i="8"/>
  <c r="BU26" i="8"/>
  <c r="BT26" i="8"/>
  <c r="BS26" i="8"/>
  <c r="BR26" i="8"/>
  <c r="BQ26" i="8"/>
  <c r="BP26" i="8"/>
  <c r="BO26" i="8"/>
  <c r="BN26" i="8"/>
  <c r="BM26" i="8"/>
  <c r="BL26" i="8"/>
  <c r="BK26" i="8"/>
  <c r="BJ26" i="8"/>
  <c r="BI26" i="8"/>
  <c r="BH26" i="8"/>
  <c r="BG26" i="8"/>
  <c r="BF26" i="8"/>
  <c r="BE26" i="8"/>
  <c r="BD26" i="8"/>
  <c r="BC26" i="8"/>
  <c r="BB26" i="8"/>
  <c r="BA26" i="8"/>
  <c r="BU25" i="8"/>
  <c r="BT25" i="8"/>
  <c r="BS25" i="8"/>
  <c r="BR25" i="8"/>
  <c r="BQ25" i="8"/>
  <c r="BP25" i="8"/>
  <c r="BO25" i="8"/>
  <c r="BN25" i="8"/>
  <c r="BM25" i="8"/>
  <c r="BL25" i="8"/>
  <c r="BK25" i="8"/>
  <c r="BJ25" i="8"/>
  <c r="BI25" i="8"/>
  <c r="BH25" i="8"/>
  <c r="BG25" i="8"/>
  <c r="BF25" i="8"/>
  <c r="BE25" i="8"/>
  <c r="BD25" i="8"/>
  <c r="BC25" i="8"/>
  <c r="BB25" i="8"/>
  <c r="BA25" i="8"/>
  <c r="BU24" i="8"/>
  <c r="BT24" i="8"/>
  <c r="BS24" i="8"/>
  <c r="BR24" i="8"/>
  <c r="BQ24" i="8"/>
  <c r="BP24" i="8"/>
  <c r="BO24" i="8"/>
  <c r="BN24" i="8"/>
  <c r="BM24" i="8"/>
  <c r="BL24" i="8"/>
  <c r="BK24" i="8"/>
  <c r="BJ24" i="8"/>
  <c r="BI24" i="8"/>
  <c r="BH24" i="8"/>
  <c r="BG24" i="8"/>
  <c r="BF24" i="8"/>
  <c r="BE24" i="8"/>
  <c r="BD24" i="8"/>
  <c r="BC24" i="8"/>
  <c r="BB24" i="8"/>
  <c r="BA24" i="8"/>
  <c r="BU23" i="8"/>
  <c r="BT23" i="8"/>
  <c r="BS23" i="8"/>
  <c r="BR23" i="8"/>
  <c r="BQ23" i="8"/>
  <c r="BP23" i="8"/>
  <c r="BN23" i="8"/>
  <c r="BM23" i="8"/>
  <c r="BL23" i="8"/>
  <c r="BK23" i="8"/>
  <c r="BJ23" i="8"/>
  <c r="BI23" i="8"/>
  <c r="BH23" i="8"/>
  <c r="BG23" i="8"/>
  <c r="BF23" i="8"/>
  <c r="BE23" i="8"/>
  <c r="BD23" i="8"/>
  <c r="BC23" i="8"/>
  <c r="BB23" i="8"/>
  <c r="BA23" i="8"/>
  <c r="BU22" i="8"/>
  <c r="BT22" i="8"/>
  <c r="BS22" i="8"/>
  <c r="BR22" i="8"/>
  <c r="BQ22" i="8"/>
  <c r="BP22" i="8"/>
  <c r="BO22" i="8"/>
  <c r="BN22" i="8"/>
  <c r="BM22" i="8"/>
  <c r="BL22" i="8"/>
  <c r="BK22" i="8"/>
  <c r="BJ22" i="8"/>
  <c r="BI22" i="8"/>
  <c r="BH22" i="8"/>
  <c r="BG22" i="8"/>
  <c r="BF22" i="8"/>
  <c r="BE22" i="8"/>
  <c r="BD22" i="8"/>
  <c r="BC22" i="8"/>
  <c r="BB22" i="8"/>
  <c r="BA22" i="8"/>
  <c r="BU21" i="8"/>
  <c r="BT21" i="8"/>
  <c r="BS21" i="8"/>
  <c r="BR21" i="8"/>
  <c r="BQ21" i="8"/>
  <c r="BP21" i="8"/>
  <c r="BO21" i="8"/>
  <c r="BN21" i="8"/>
  <c r="BM21" i="8"/>
  <c r="BL21" i="8"/>
  <c r="BK21" i="8"/>
  <c r="BJ21" i="8"/>
  <c r="BI21" i="8"/>
  <c r="BH21" i="8"/>
  <c r="BG21" i="8"/>
  <c r="BF21" i="8"/>
  <c r="BE21" i="8"/>
  <c r="BD21" i="8"/>
  <c r="BC21" i="8"/>
  <c r="BB21" i="8"/>
  <c r="BA21" i="8"/>
  <c r="BU20" i="8"/>
  <c r="BT20" i="8"/>
  <c r="BS20" i="8"/>
  <c r="BR20" i="8"/>
  <c r="BQ20" i="8"/>
  <c r="BP20" i="8"/>
  <c r="BO20" i="8"/>
  <c r="BN20" i="8"/>
  <c r="BM20" i="8"/>
  <c r="BL20" i="8"/>
  <c r="BK20" i="8"/>
  <c r="BJ20" i="8"/>
  <c r="BI20" i="8"/>
  <c r="BH20" i="8"/>
  <c r="BG20" i="8"/>
  <c r="BF20" i="8"/>
  <c r="BE20" i="8"/>
  <c r="BD20" i="8"/>
  <c r="BC20" i="8"/>
  <c r="BB20" i="8"/>
  <c r="BA20" i="8"/>
  <c r="BU19" i="8"/>
  <c r="BT19" i="8"/>
  <c r="BS19" i="8"/>
  <c r="BR19" i="8"/>
  <c r="BQ19" i="8"/>
  <c r="BP19" i="8"/>
  <c r="BO19" i="8"/>
  <c r="BN19" i="8"/>
  <c r="BM19" i="8"/>
  <c r="BL19" i="8"/>
  <c r="BK19" i="8"/>
  <c r="BJ19" i="8"/>
  <c r="BI19" i="8"/>
  <c r="BH19" i="8"/>
  <c r="BG19" i="8"/>
  <c r="BF19" i="8"/>
  <c r="BE19" i="8"/>
  <c r="BD19" i="8"/>
  <c r="BC19" i="8"/>
  <c r="BB19" i="8"/>
  <c r="BA19" i="8"/>
  <c r="BU18" i="8"/>
  <c r="BT18" i="8"/>
  <c r="BS18" i="8"/>
  <c r="BR18" i="8"/>
  <c r="BQ18" i="8"/>
  <c r="BP18" i="8"/>
  <c r="BO18" i="8"/>
  <c r="BN18" i="8"/>
  <c r="BM18" i="8"/>
  <c r="BL18" i="8"/>
  <c r="BK18" i="8"/>
  <c r="BJ18" i="8"/>
  <c r="BI18" i="8"/>
  <c r="BH18" i="8"/>
  <c r="BG18" i="8"/>
  <c r="BF18" i="8"/>
  <c r="BE18" i="8"/>
  <c r="BD18" i="8"/>
  <c r="BC18" i="8"/>
  <c r="BB18" i="8"/>
  <c r="BA18" i="8"/>
  <c r="BU17" i="8"/>
  <c r="BT17" i="8"/>
  <c r="BS17" i="8"/>
  <c r="BR17" i="8"/>
  <c r="BQ17" i="8"/>
  <c r="BP17" i="8"/>
  <c r="BO17" i="8"/>
  <c r="BN17" i="8"/>
  <c r="BM17" i="8"/>
  <c r="BL17" i="8"/>
  <c r="BK17" i="8"/>
  <c r="BJ17" i="8"/>
  <c r="BI17" i="8"/>
  <c r="BH17" i="8"/>
  <c r="BG17" i="8"/>
  <c r="BF17" i="8"/>
  <c r="BE17" i="8"/>
  <c r="BD17" i="8"/>
  <c r="BC17" i="8"/>
  <c r="BB17" i="8"/>
  <c r="BA17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BU15" i="8"/>
  <c r="BT15" i="8"/>
  <c r="BS15" i="8"/>
  <c r="BR15" i="8"/>
  <c r="BQ15" i="8"/>
  <c r="BP15" i="8"/>
  <c r="BO15" i="8"/>
  <c r="BN15" i="8"/>
  <c r="BM15" i="8"/>
  <c r="BL15" i="8"/>
  <c r="BK15" i="8"/>
  <c r="BJ15" i="8"/>
  <c r="BI15" i="8"/>
  <c r="BH15" i="8"/>
  <c r="BG15" i="8"/>
  <c r="BF15" i="8"/>
  <c r="BE15" i="8"/>
  <c r="BD15" i="8"/>
  <c r="BC15" i="8"/>
  <c r="BB15" i="8"/>
  <c r="BA15" i="8"/>
  <c r="BU14" i="8"/>
  <c r="BT14" i="8"/>
  <c r="BT49" i="8" s="1"/>
  <c r="BS14" i="8"/>
  <c r="BS49" i="8" s="1"/>
  <c r="BR14" i="8"/>
  <c r="BR49" i="8" s="1"/>
  <c r="BQ14" i="8"/>
  <c r="BQ49" i="8" s="1"/>
  <c r="BP14" i="8"/>
  <c r="BP49" i="8" s="1"/>
  <c r="BO14" i="8"/>
  <c r="BO49" i="8" s="1"/>
  <c r="BN14" i="8"/>
  <c r="BM14" i="8"/>
  <c r="BL14" i="8"/>
  <c r="BK14" i="8"/>
  <c r="BJ14" i="8"/>
  <c r="BI14" i="8"/>
  <c r="BH14" i="8"/>
  <c r="BG14" i="8"/>
  <c r="BF14" i="8"/>
  <c r="BE14" i="8"/>
  <c r="BD14" i="8"/>
  <c r="BC14" i="8"/>
  <c r="BB14" i="8"/>
  <c r="BA14" i="8"/>
  <c r="AX48" i="8"/>
  <c r="AY16" i="8"/>
  <c r="AT15" i="8"/>
  <c r="BU48" i="7"/>
  <c r="BP14" i="7"/>
  <c r="BT48" i="7"/>
  <c r="BS48" i="7"/>
  <c r="BR48" i="7"/>
  <c r="BQ48" i="7"/>
  <c r="BP48" i="7"/>
  <c r="BO48" i="7"/>
  <c r="BN48" i="7"/>
  <c r="BM48" i="7"/>
  <c r="BL48" i="7"/>
  <c r="BK48" i="7"/>
  <c r="BJ48" i="7"/>
  <c r="BI48" i="7"/>
  <c r="BH48" i="7"/>
  <c r="BG48" i="7"/>
  <c r="BF48" i="7"/>
  <c r="BE48" i="7"/>
  <c r="BD48" i="7"/>
  <c r="BC48" i="7"/>
  <c r="BB48" i="7"/>
  <c r="BA48" i="7"/>
  <c r="BU47" i="7"/>
  <c r="BT47" i="7"/>
  <c r="BS47" i="7"/>
  <c r="BR47" i="7"/>
  <c r="BQ47" i="7"/>
  <c r="BP47" i="7"/>
  <c r="BO47" i="7"/>
  <c r="BN47" i="7"/>
  <c r="BM47" i="7"/>
  <c r="BL47" i="7"/>
  <c r="BK47" i="7"/>
  <c r="BJ47" i="7"/>
  <c r="BI47" i="7"/>
  <c r="BH47" i="7"/>
  <c r="BG47" i="7"/>
  <c r="BF47" i="7"/>
  <c r="BE47" i="7"/>
  <c r="BD47" i="7"/>
  <c r="BC47" i="7"/>
  <c r="BB47" i="7"/>
  <c r="BA47" i="7"/>
  <c r="BU46" i="7"/>
  <c r="BT46" i="7"/>
  <c r="BS46" i="7"/>
  <c r="BR46" i="7"/>
  <c r="BQ46" i="7"/>
  <c r="BP46" i="7"/>
  <c r="BO46" i="7"/>
  <c r="BN46" i="7"/>
  <c r="BM46" i="7"/>
  <c r="BL46" i="7"/>
  <c r="BK46" i="7"/>
  <c r="BJ46" i="7"/>
  <c r="BI46" i="7"/>
  <c r="BH46" i="7"/>
  <c r="BG46" i="7"/>
  <c r="BF46" i="7"/>
  <c r="BE46" i="7"/>
  <c r="BD46" i="7"/>
  <c r="BC46" i="7"/>
  <c r="BB46" i="7"/>
  <c r="BA46" i="7"/>
  <c r="BU45" i="7"/>
  <c r="BT45" i="7"/>
  <c r="BS45" i="7"/>
  <c r="BR45" i="7"/>
  <c r="BQ45" i="7"/>
  <c r="BP45" i="7"/>
  <c r="BO45" i="7"/>
  <c r="BN45" i="7"/>
  <c r="BM45" i="7"/>
  <c r="BL45" i="7"/>
  <c r="BK45" i="7"/>
  <c r="BJ45" i="7"/>
  <c r="BI45" i="7"/>
  <c r="BH45" i="7"/>
  <c r="BG45" i="7"/>
  <c r="BF45" i="7"/>
  <c r="BE45" i="7"/>
  <c r="BD45" i="7"/>
  <c r="BC45" i="7"/>
  <c r="BB45" i="7"/>
  <c r="BA45" i="7"/>
  <c r="BU44" i="7"/>
  <c r="BT44" i="7"/>
  <c r="BS44" i="7"/>
  <c r="BR44" i="7"/>
  <c r="BQ44" i="7"/>
  <c r="BP44" i="7"/>
  <c r="BO44" i="7"/>
  <c r="BN44" i="7"/>
  <c r="BM44" i="7"/>
  <c r="BL44" i="7"/>
  <c r="BK44" i="7"/>
  <c r="BJ44" i="7"/>
  <c r="BI44" i="7"/>
  <c r="BH44" i="7"/>
  <c r="BG44" i="7"/>
  <c r="BF44" i="7"/>
  <c r="BE44" i="7"/>
  <c r="BD44" i="7"/>
  <c r="BC44" i="7"/>
  <c r="BB44" i="7"/>
  <c r="BA44" i="7"/>
  <c r="BU43" i="7"/>
  <c r="BT43" i="7"/>
  <c r="BS43" i="7"/>
  <c r="BR43" i="7"/>
  <c r="BQ43" i="7"/>
  <c r="BP43" i="7"/>
  <c r="BO43" i="7"/>
  <c r="BN43" i="7"/>
  <c r="BM43" i="7"/>
  <c r="BL43" i="7"/>
  <c r="BK43" i="7"/>
  <c r="BJ43" i="7"/>
  <c r="BI43" i="7"/>
  <c r="BH43" i="7"/>
  <c r="BG43" i="7"/>
  <c r="BF43" i="7"/>
  <c r="BE43" i="7"/>
  <c r="BD43" i="7"/>
  <c r="BC43" i="7"/>
  <c r="BB43" i="7"/>
  <c r="BA43" i="7"/>
  <c r="BU42" i="7"/>
  <c r="BT42" i="7"/>
  <c r="BS42" i="7"/>
  <c r="BR42" i="7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BU41" i="7"/>
  <c r="BT41" i="7"/>
  <c r="BS41" i="7"/>
  <c r="BR41" i="7"/>
  <c r="BQ41" i="7"/>
  <c r="BP41" i="7"/>
  <c r="BO41" i="7"/>
  <c r="BN41" i="7"/>
  <c r="BM41" i="7"/>
  <c r="BL41" i="7"/>
  <c r="BK41" i="7"/>
  <c r="BJ41" i="7"/>
  <c r="BI41" i="7"/>
  <c r="BH41" i="7"/>
  <c r="BG41" i="7"/>
  <c r="BF41" i="7"/>
  <c r="BE41" i="7"/>
  <c r="BD41" i="7"/>
  <c r="BC41" i="7"/>
  <c r="BB41" i="7"/>
  <c r="BA41" i="7"/>
  <c r="BU40" i="7"/>
  <c r="BT40" i="7"/>
  <c r="BS40" i="7"/>
  <c r="BR40" i="7"/>
  <c r="BQ40" i="7"/>
  <c r="BP40" i="7"/>
  <c r="BO40" i="7"/>
  <c r="BN40" i="7"/>
  <c r="BM40" i="7"/>
  <c r="BL40" i="7"/>
  <c r="BK40" i="7"/>
  <c r="BJ40" i="7"/>
  <c r="BI40" i="7"/>
  <c r="BH40" i="7"/>
  <c r="BG40" i="7"/>
  <c r="BF40" i="7"/>
  <c r="BE40" i="7"/>
  <c r="BD40" i="7"/>
  <c r="BC40" i="7"/>
  <c r="BB40" i="7"/>
  <c r="BA40" i="7"/>
  <c r="BU39" i="7"/>
  <c r="BT39" i="7"/>
  <c r="BS39" i="7"/>
  <c r="BR39" i="7"/>
  <c r="BQ39" i="7"/>
  <c r="BP39" i="7"/>
  <c r="BO39" i="7"/>
  <c r="BN39" i="7"/>
  <c r="BM39" i="7"/>
  <c r="BL39" i="7"/>
  <c r="BK39" i="7"/>
  <c r="BJ39" i="7"/>
  <c r="BI39" i="7"/>
  <c r="BH39" i="7"/>
  <c r="BG39" i="7"/>
  <c r="BF39" i="7"/>
  <c r="BE39" i="7"/>
  <c r="BD39" i="7"/>
  <c r="BC39" i="7"/>
  <c r="BB39" i="7"/>
  <c r="BA39" i="7"/>
  <c r="BU38" i="7"/>
  <c r="BT38" i="7"/>
  <c r="BS38" i="7"/>
  <c r="BR38" i="7"/>
  <c r="BQ38" i="7"/>
  <c r="BP38" i="7"/>
  <c r="BO38" i="7"/>
  <c r="BN38" i="7"/>
  <c r="BM38" i="7"/>
  <c r="BL38" i="7"/>
  <c r="BK38" i="7"/>
  <c r="BJ38" i="7"/>
  <c r="BI38" i="7"/>
  <c r="BH38" i="7"/>
  <c r="BG38" i="7"/>
  <c r="BF38" i="7"/>
  <c r="BE38" i="7"/>
  <c r="BD38" i="7"/>
  <c r="BC38" i="7"/>
  <c r="BB38" i="7"/>
  <c r="BA38" i="7"/>
  <c r="BU37" i="7"/>
  <c r="BT37" i="7"/>
  <c r="BS37" i="7"/>
  <c r="BR37" i="7"/>
  <c r="BQ37" i="7"/>
  <c r="BP37" i="7"/>
  <c r="BO37" i="7"/>
  <c r="BN37" i="7"/>
  <c r="BM37" i="7"/>
  <c r="BL37" i="7"/>
  <c r="BK37" i="7"/>
  <c r="BJ37" i="7"/>
  <c r="BI37" i="7"/>
  <c r="BH37" i="7"/>
  <c r="BG37" i="7"/>
  <c r="BF37" i="7"/>
  <c r="BE37" i="7"/>
  <c r="BD37" i="7"/>
  <c r="BC37" i="7"/>
  <c r="BB37" i="7"/>
  <c r="BA37" i="7"/>
  <c r="BU36" i="7"/>
  <c r="BT36" i="7"/>
  <c r="BS36" i="7"/>
  <c r="BR36" i="7"/>
  <c r="BQ36" i="7"/>
  <c r="BP36" i="7"/>
  <c r="BO36" i="7"/>
  <c r="BN36" i="7"/>
  <c r="BM36" i="7"/>
  <c r="BL36" i="7"/>
  <c r="BK36" i="7"/>
  <c r="BJ36" i="7"/>
  <c r="BI36" i="7"/>
  <c r="BH36" i="7"/>
  <c r="BG36" i="7"/>
  <c r="BF36" i="7"/>
  <c r="BE36" i="7"/>
  <c r="BD36" i="7"/>
  <c r="BC36" i="7"/>
  <c r="BB36" i="7"/>
  <c r="BA36" i="7"/>
  <c r="BU35" i="7"/>
  <c r="BT35" i="7"/>
  <c r="BS35" i="7"/>
  <c r="BR35" i="7"/>
  <c r="BQ35" i="7"/>
  <c r="BP35" i="7"/>
  <c r="BO35" i="7"/>
  <c r="BN35" i="7"/>
  <c r="BM35" i="7"/>
  <c r="BL35" i="7"/>
  <c r="BK35" i="7"/>
  <c r="BJ35" i="7"/>
  <c r="BI35" i="7"/>
  <c r="BH35" i="7"/>
  <c r="BG35" i="7"/>
  <c r="BF35" i="7"/>
  <c r="BE35" i="7"/>
  <c r="BD35" i="7"/>
  <c r="BC35" i="7"/>
  <c r="BB35" i="7"/>
  <c r="BA35" i="7"/>
  <c r="BU34" i="7"/>
  <c r="BT34" i="7"/>
  <c r="BS34" i="7"/>
  <c r="BR34" i="7"/>
  <c r="BQ34" i="7"/>
  <c r="BP34" i="7"/>
  <c r="BO34" i="7"/>
  <c r="BN34" i="7"/>
  <c r="BM34" i="7"/>
  <c r="BL34" i="7"/>
  <c r="BK34" i="7"/>
  <c r="BJ34" i="7"/>
  <c r="BI34" i="7"/>
  <c r="BH34" i="7"/>
  <c r="BG34" i="7"/>
  <c r="BF34" i="7"/>
  <c r="BE34" i="7"/>
  <c r="BD34" i="7"/>
  <c r="BC34" i="7"/>
  <c r="BB34" i="7"/>
  <c r="BA34" i="7"/>
  <c r="BU33" i="7"/>
  <c r="BT33" i="7"/>
  <c r="BS33" i="7"/>
  <c r="BR33" i="7"/>
  <c r="BQ33" i="7"/>
  <c r="BP33" i="7"/>
  <c r="BO33" i="7"/>
  <c r="BN33" i="7"/>
  <c r="BM33" i="7"/>
  <c r="BL33" i="7"/>
  <c r="BK33" i="7"/>
  <c r="BJ33" i="7"/>
  <c r="BI33" i="7"/>
  <c r="BH33" i="7"/>
  <c r="BG33" i="7"/>
  <c r="BF33" i="7"/>
  <c r="BE33" i="7"/>
  <c r="BD33" i="7"/>
  <c r="BC33" i="7"/>
  <c r="BB33" i="7"/>
  <c r="BA33" i="7"/>
  <c r="BU32" i="7"/>
  <c r="BT32" i="7"/>
  <c r="BS32" i="7"/>
  <c r="BR32" i="7"/>
  <c r="BQ32" i="7"/>
  <c r="BP32" i="7"/>
  <c r="BO32" i="7"/>
  <c r="BN32" i="7"/>
  <c r="BM32" i="7"/>
  <c r="BL32" i="7"/>
  <c r="BK32" i="7"/>
  <c r="BJ32" i="7"/>
  <c r="BI32" i="7"/>
  <c r="BH32" i="7"/>
  <c r="BG32" i="7"/>
  <c r="BF32" i="7"/>
  <c r="BE32" i="7"/>
  <c r="BD32" i="7"/>
  <c r="BC32" i="7"/>
  <c r="BB32" i="7"/>
  <c r="BA32" i="7"/>
  <c r="BU31" i="7"/>
  <c r="BT31" i="7"/>
  <c r="BS31" i="7"/>
  <c r="BR31" i="7"/>
  <c r="BQ31" i="7"/>
  <c r="BP31" i="7"/>
  <c r="BO31" i="7"/>
  <c r="BN31" i="7"/>
  <c r="BM31" i="7"/>
  <c r="BL31" i="7"/>
  <c r="BK31" i="7"/>
  <c r="BJ31" i="7"/>
  <c r="BI31" i="7"/>
  <c r="BH31" i="7"/>
  <c r="BG31" i="7"/>
  <c r="BF31" i="7"/>
  <c r="BE31" i="7"/>
  <c r="BD31" i="7"/>
  <c r="BC31" i="7"/>
  <c r="BB31" i="7"/>
  <c r="BA31" i="7"/>
  <c r="BU30" i="7"/>
  <c r="BT30" i="7"/>
  <c r="BS30" i="7"/>
  <c r="BR30" i="7"/>
  <c r="BQ30" i="7"/>
  <c r="BP30" i="7"/>
  <c r="BO30" i="7"/>
  <c r="BN30" i="7"/>
  <c r="BM30" i="7"/>
  <c r="BL30" i="7"/>
  <c r="BK30" i="7"/>
  <c r="BJ30" i="7"/>
  <c r="BI30" i="7"/>
  <c r="BH30" i="7"/>
  <c r="BG30" i="7"/>
  <c r="BF30" i="7"/>
  <c r="BE30" i="7"/>
  <c r="BD30" i="7"/>
  <c r="BC30" i="7"/>
  <c r="BB30" i="7"/>
  <c r="BA30" i="7"/>
  <c r="BU29" i="7"/>
  <c r="BT29" i="7"/>
  <c r="BS29" i="7"/>
  <c r="BR29" i="7"/>
  <c r="BQ29" i="7"/>
  <c r="BP29" i="7"/>
  <c r="BO29" i="7"/>
  <c r="BN29" i="7"/>
  <c r="BM29" i="7"/>
  <c r="BL29" i="7"/>
  <c r="BK29" i="7"/>
  <c r="BJ29" i="7"/>
  <c r="BI29" i="7"/>
  <c r="BH29" i="7"/>
  <c r="BG29" i="7"/>
  <c r="BF29" i="7"/>
  <c r="BE29" i="7"/>
  <c r="BD29" i="7"/>
  <c r="BC29" i="7"/>
  <c r="BB29" i="7"/>
  <c r="BA29" i="7"/>
  <c r="BU28" i="7"/>
  <c r="BT28" i="7"/>
  <c r="BS28" i="7"/>
  <c r="BR28" i="7"/>
  <c r="BQ28" i="7"/>
  <c r="BP28" i="7"/>
  <c r="BO28" i="7"/>
  <c r="BN28" i="7"/>
  <c r="BM28" i="7"/>
  <c r="BL28" i="7"/>
  <c r="BK28" i="7"/>
  <c r="BJ28" i="7"/>
  <c r="BI28" i="7"/>
  <c r="BH28" i="7"/>
  <c r="BG28" i="7"/>
  <c r="BF28" i="7"/>
  <c r="BE28" i="7"/>
  <c r="BD28" i="7"/>
  <c r="BC28" i="7"/>
  <c r="BB28" i="7"/>
  <c r="BA28" i="7"/>
  <c r="BU27" i="7"/>
  <c r="BT27" i="7"/>
  <c r="BS27" i="7"/>
  <c r="BR27" i="7"/>
  <c r="BQ27" i="7"/>
  <c r="BP27" i="7"/>
  <c r="BO27" i="7"/>
  <c r="BN27" i="7"/>
  <c r="BM27" i="7"/>
  <c r="BL27" i="7"/>
  <c r="BK27" i="7"/>
  <c r="BJ27" i="7"/>
  <c r="BI27" i="7"/>
  <c r="BH27" i="7"/>
  <c r="BG27" i="7"/>
  <c r="BF27" i="7"/>
  <c r="BE27" i="7"/>
  <c r="BD27" i="7"/>
  <c r="BC27" i="7"/>
  <c r="BB27" i="7"/>
  <c r="BA27" i="7"/>
  <c r="BU26" i="7"/>
  <c r="BT26" i="7"/>
  <c r="BS26" i="7"/>
  <c r="BR26" i="7"/>
  <c r="BQ26" i="7"/>
  <c r="BP26" i="7"/>
  <c r="BO26" i="7"/>
  <c r="BN26" i="7"/>
  <c r="BM26" i="7"/>
  <c r="BL26" i="7"/>
  <c r="BK26" i="7"/>
  <c r="BJ26" i="7"/>
  <c r="BI26" i="7"/>
  <c r="BH26" i="7"/>
  <c r="BG26" i="7"/>
  <c r="BF26" i="7"/>
  <c r="BE26" i="7"/>
  <c r="BD26" i="7"/>
  <c r="BC26" i="7"/>
  <c r="BB26" i="7"/>
  <c r="BA26" i="7"/>
  <c r="BU25" i="7"/>
  <c r="BT25" i="7"/>
  <c r="BS25" i="7"/>
  <c r="BR25" i="7"/>
  <c r="BQ25" i="7"/>
  <c r="BP25" i="7"/>
  <c r="BO25" i="7"/>
  <c r="BN25" i="7"/>
  <c r="BM25" i="7"/>
  <c r="BL25" i="7"/>
  <c r="BK25" i="7"/>
  <c r="BJ25" i="7"/>
  <c r="BI25" i="7"/>
  <c r="BH25" i="7"/>
  <c r="BG25" i="7"/>
  <c r="BF25" i="7"/>
  <c r="BE25" i="7"/>
  <c r="BD25" i="7"/>
  <c r="BC25" i="7"/>
  <c r="BB25" i="7"/>
  <c r="BA25" i="7"/>
  <c r="BU24" i="7"/>
  <c r="BT24" i="7"/>
  <c r="BS24" i="7"/>
  <c r="BR24" i="7"/>
  <c r="BQ24" i="7"/>
  <c r="BP24" i="7"/>
  <c r="BO24" i="7"/>
  <c r="BN24" i="7"/>
  <c r="BM24" i="7"/>
  <c r="BL24" i="7"/>
  <c r="BK24" i="7"/>
  <c r="BJ24" i="7"/>
  <c r="BI24" i="7"/>
  <c r="BH24" i="7"/>
  <c r="BG24" i="7"/>
  <c r="BF24" i="7"/>
  <c r="BE24" i="7"/>
  <c r="BD24" i="7"/>
  <c r="BC24" i="7"/>
  <c r="BB24" i="7"/>
  <c r="BA24" i="7"/>
  <c r="BU23" i="7"/>
  <c r="BT23" i="7"/>
  <c r="BS23" i="7"/>
  <c r="BR23" i="7"/>
  <c r="BQ23" i="7"/>
  <c r="BP23" i="7"/>
  <c r="BO23" i="7"/>
  <c r="BN23" i="7"/>
  <c r="BM23" i="7"/>
  <c r="BL23" i="7"/>
  <c r="BK23" i="7"/>
  <c r="BJ23" i="7"/>
  <c r="BI23" i="7"/>
  <c r="BH23" i="7"/>
  <c r="BG23" i="7"/>
  <c r="BF23" i="7"/>
  <c r="BE23" i="7"/>
  <c r="BD23" i="7"/>
  <c r="BC23" i="7"/>
  <c r="BB23" i="7"/>
  <c r="BA23" i="7"/>
  <c r="BU22" i="7"/>
  <c r="BT22" i="7"/>
  <c r="BS22" i="7"/>
  <c r="BR22" i="7"/>
  <c r="BQ22" i="7"/>
  <c r="BP22" i="7"/>
  <c r="BO22" i="7"/>
  <c r="BN22" i="7"/>
  <c r="BM22" i="7"/>
  <c r="BL22" i="7"/>
  <c r="BK22" i="7"/>
  <c r="BJ22" i="7"/>
  <c r="BI22" i="7"/>
  <c r="BH22" i="7"/>
  <c r="BG22" i="7"/>
  <c r="BF22" i="7"/>
  <c r="BE22" i="7"/>
  <c r="BD22" i="7"/>
  <c r="BC22" i="7"/>
  <c r="BB22" i="7"/>
  <c r="BA22" i="7"/>
  <c r="BU21" i="7"/>
  <c r="BT21" i="7"/>
  <c r="BS21" i="7"/>
  <c r="BR21" i="7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BU20" i="7"/>
  <c r="BT20" i="7"/>
  <c r="BS20" i="7"/>
  <c r="BR20" i="7"/>
  <c r="BQ20" i="7"/>
  <c r="BP20" i="7"/>
  <c r="BO20" i="7"/>
  <c r="BN20" i="7"/>
  <c r="BM20" i="7"/>
  <c r="BL20" i="7"/>
  <c r="BK20" i="7"/>
  <c r="BJ20" i="7"/>
  <c r="BI20" i="7"/>
  <c r="BH20" i="7"/>
  <c r="BG20" i="7"/>
  <c r="BF20" i="7"/>
  <c r="BE20" i="7"/>
  <c r="BD20" i="7"/>
  <c r="BC20" i="7"/>
  <c r="BB20" i="7"/>
  <c r="BA20" i="7"/>
  <c r="BU19" i="7"/>
  <c r="BT19" i="7"/>
  <c r="BS19" i="7"/>
  <c r="BR19" i="7"/>
  <c r="BQ19" i="7"/>
  <c r="BP19" i="7"/>
  <c r="BO19" i="7"/>
  <c r="BN19" i="7"/>
  <c r="BM19" i="7"/>
  <c r="BL19" i="7"/>
  <c r="BK19" i="7"/>
  <c r="BJ19" i="7"/>
  <c r="BI19" i="7"/>
  <c r="BH19" i="7"/>
  <c r="BG19" i="7"/>
  <c r="BF19" i="7"/>
  <c r="BE19" i="7"/>
  <c r="BD19" i="7"/>
  <c r="BC19" i="7"/>
  <c r="BB19" i="7"/>
  <c r="BA19" i="7"/>
  <c r="BU18" i="7"/>
  <c r="BT18" i="7"/>
  <c r="BS18" i="7"/>
  <c r="BR18" i="7"/>
  <c r="BQ18" i="7"/>
  <c r="BP18" i="7"/>
  <c r="BO18" i="7"/>
  <c r="BN18" i="7"/>
  <c r="BM18" i="7"/>
  <c r="BL18" i="7"/>
  <c r="BK18" i="7"/>
  <c r="BJ18" i="7"/>
  <c r="BI18" i="7"/>
  <c r="BH18" i="7"/>
  <c r="BG18" i="7"/>
  <c r="BF18" i="7"/>
  <c r="BE18" i="7"/>
  <c r="BD18" i="7"/>
  <c r="BC18" i="7"/>
  <c r="BB18" i="7"/>
  <c r="BA18" i="7"/>
  <c r="BU17" i="7"/>
  <c r="BT17" i="7"/>
  <c r="BS17" i="7"/>
  <c r="BR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BU15" i="7"/>
  <c r="BT15" i="7"/>
  <c r="BS15" i="7"/>
  <c r="BR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BU14" i="7"/>
  <c r="BU49" i="7" s="1"/>
  <c r="BT14" i="7"/>
  <c r="BS14" i="7"/>
  <c r="BS49" i="7" s="1"/>
  <c r="BR14" i="7"/>
  <c r="BQ14" i="7"/>
  <c r="BQ49" i="7" s="1"/>
  <c r="BO14" i="7"/>
  <c r="BN14" i="7"/>
  <c r="BM14" i="7"/>
  <c r="BL14" i="7"/>
  <c r="BK14" i="7"/>
  <c r="BJ14" i="7"/>
  <c r="BI14" i="7"/>
  <c r="BH14" i="7"/>
  <c r="BG14" i="7"/>
  <c r="BF14" i="7"/>
  <c r="BE14" i="7"/>
  <c r="BD14" i="7"/>
  <c r="BC14" i="7"/>
  <c r="BB14" i="7"/>
  <c r="BA14" i="7"/>
  <c r="AY48" i="7"/>
  <c r="AX14" i="7"/>
  <c r="AS14" i="7"/>
  <c r="BU48" i="6"/>
  <c r="BU14" i="6"/>
  <c r="BT14" i="6"/>
  <c r="BS14" i="6"/>
  <c r="BR14" i="6"/>
  <c r="BQ14" i="6"/>
  <c r="BP14" i="6"/>
  <c r="BO14" i="6"/>
  <c r="BN14" i="6"/>
  <c r="BM14" i="6"/>
  <c r="BL14" i="6"/>
  <c r="BK14" i="6"/>
  <c r="BJ14" i="6"/>
  <c r="BI14" i="6"/>
  <c r="BH14" i="6"/>
  <c r="BG14" i="6"/>
  <c r="BF14" i="6"/>
  <c r="BE14" i="6"/>
  <c r="BD14" i="6"/>
  <c r="BC14" i="6"/>
  <c r="BB14" i="6"/>
  <c r="BA14" i="6"/>
  <c r="AY48" i="6"/>
  <c r="AY14" i="6"/>
  <c r="AX14" i="6"/>
  <c r="AW14" i="6"/>
  <c r="AV14" i="6"/>
  <c r="AU14" i="6"/>
  <c r="AT14" i="6"/>
  <c r="AS14" i="6"/>
  <c r="BT48" i="6"/>
  <c r="BS48" i="6"/>
  <c r="BR48" i="6"/>
  <c r="BQ48" i="6"/>
  <c r="BP48" i="6"/>
  <c r="BO48" i="6"/>
  <c r="BN48" i="6"/>
  <c r="BM48" i="6"/>
  <c r="BL48" i="6"/>
  <c r="BK48" i="6"/>
  <c r="BJ48" i="6"/>
  <c r="BI48" i="6"/>
  <c r="BH48" i="6"/>
  <c r="BG48" i="6"/>
  <c r="BF48" i="6"/>
  <c r="BE48" i="6"/>
  <c r="BD48" i="6"/>
  <c r="BC48" i="6"/>
  <c r="BB48" i="6"/>
  <c r="BA48" i="6"/>
  <c r="BU47" i="6"/>
  <c r="BT47" i="6"/>
  <c r="BS47" i="6"/>
  <c r="BR47" i="6"/>
  <c r="BQ47" i="6"/>
  <c r="BP47" i="6"/>
  <c r="BO47" i="6"/>
  <c r="BN47" i="6"/>
  <c r="BM47" i="6"/>
  <c r="BL47" i="6"/>
  <c r="BK47" i="6"/>
  <c r="BJ47" i="6"/>
  <c r="BI47" i="6"/>
  <c r="BH47" i="6"/>
  <c r="BG47" i="6"/>
  <c r="BF47" i="6"/>
  <c r="BE47" i="6"/>
  <c r="BD47" i="6"/>
  <c r="BC47" i="6"/>
  <c r="BB47" i="6"/>
  <c r="BA47" i="6"/>
  <c r="BU46" i="6"/>
  <c r="BT46" i="6"/>
  <c r="BS46" i="6"/>
  <c r="BR46" i="6"/>
  <c r="BQ46" i="6"/>
  <c r="BP46" i="6"/>
  <c r="BO46" i="6"/>
  <c r="BN46" i="6"/>
  <c r="BM46" i="6"/>
  <c r="BL46" i="6"/>
  <c r="BK46" i="6"/>
  <c r="BJ46" i="6"/>
  <c r="BI46" i="6"/>
  <c r="BH46" i="6"/>
  <c r="BG46" i="6"/>
  <c r="BF46" i="6"/>
  <c r="BE46" i="6"/>
  <c r="BD46" i="6"/>
  <c r="BC46" i="6"/>
  <c r="BB46" i="6"/>
  <c r="BA46" i="6"/>
  <c r="BU45" i="6"/>
  <c r="BT45" i="6"/>
  <c r="BS45" i="6"/>
  <c r="BR45" i="6"/>
  <c r="BQ45" i="6"/>
  <c r="BP45" i="6"/>
  <c r="BO45" i="6"/>
  <c r="BN45" i="6"/>
  <c r="BM45" i="6"/>
  <c r="BL45" i="6"/>
  <c r="BK45" i="6"/>
  <c r="BJ45" i="6"/>
  <c r="BI45" i="6"/>
  <c r="BH45" i="6"/>
  <c r="BG45" i="6"/>
  <c r="BF45" i="6"/>
  <c r="BE45" i="6"/>
  <c r="BD45" i="6"/>
  <c r="BC45" i="6"/>
  <c r="BB45" i="6"/>
  <c r="BA45" i="6"/>
  <c r="BU44" i="6"/>
  <c r="BT44" i="6"/>
  <c r="BS44" i="6"/>
  <c r="BR44" i="6"/>
  <c r="BQ44" i="6"/>
  <c r="BP44" i="6"/>
  <c r="BO44" i="6"/>
  <c r="BN44" i="6"/>
  <c r="BM44" i="6"/>
  <c r="BL44" i="6"/>
  <c r="BK44" i="6"/>
  <c r="BJ44" i="6"/>
  <c r="BI44" i="6"/>
  <c r="BH44" i="6"/>
  <c r="BG44" i="6"/>
  <c r="BF44" i="6"/>
  <c r="BE44" i="6"/>
  <c r="BD44" i="6"/>
  <c r="BC44" i="6"/>
  <c r="BB44" i="6"/>
  <c r="BA44" i="6"/>
  <c r="BU43" i="6"/>
  <c r="BT43" i="6"/>
  <c r="BS43" i="6"/>
  <c r="BR43" i="6"/>
  <c r="BQ43" i="6"/>
  <c r="BP43" i="6"/>
  <c r="BO43" i="6"/>
  <c r="BN43" i="6"/>
  <c r="BM43" i="6"/>
  <c r="BL43" i="6"/>
  <c r="BK43" i="6"/>
  <c r="BJ43" i="6"/>
  <c r="BI43" i="6"/>
  <c r="BH43" i="6"/>
  <c r="BG43" i="6"/>
  <c r="BF43" i="6"/>
  <c r="BE43" i="6"/>
  <c r="BD43" i="6"/>
  <c r="BC43" i="6"/>
  <c r="BB43" i="6"/>
  <c r="BA43" i="6"/>
  <c r="BU42" i="6"/>
  <c r="BT42" i="6"/>
  <c r="BS42" i="6"/>
  <c r="BR42" i="6"/>
  <c r="BQ42" i="6"/>
  <c r="BP42" i="6"/>
  <c r="BO42" i="6"/>
  <c r="BN42" i="6"/>
  <c r="BM42" i="6"/>
  <c r="BL42" i="6"/>
  <c r="BK42" i="6"/>
  <c r="BJ42" i="6"/>
  <c r="BI42" i="6"/>
  <c r="BH42" i="6"/>
  <c r="BG42" i="6"/>
  <c r="BF42" i="6"/>
  <c r="BE42" i="6"/>
  <c r="BD42" i="6"/>
  <c r="BC42" i="6"/>
  <c r="BB42" i="6"/>
  <c r="BA42" i="6"/>
  <c r="BU41" i="6"/>
  <c r="BT41" i="6"/>
  <c r="BS41" i="6"/>
  <c r="BR41" i="6"/>
  <c r="BQ41" i="6"/>
  <c r="BP41" i="6"/>
  <c r="BO41" i="6"/>
  <c r="BN41" i="6"/>
  <c r="BM41" i="6"/>
  <c r="BL41" i="6"/>
  <c r="BK41" i="6"/>
  <c r="BJ41" i="6"/>
  <c r="BI41" i="6"/>
  <c r="BH41" i="6"/>
  <c r="BG41" i="6"/>
  <c r="BF41" i="6"/>
  <c r="BE41" i="6"/>
  <c r="BD41" i="6"/>
  <c r="BC41" i="6"/>
  <c r="BB41" i="6"/>
  <c r="BA41" i="6"/>
  <c r="BU40" i="6"/>
  <c r="BT40" i="6"/>
  <c r="BS40" i="6"/>
  <c r="BR40" i="6"/>
  <c r="BQ40" i="6"/>
  <c r="BP40" i="6"/>
  <c r="BO40" i="6"/>
  <c r="BN40" i="6"/>
  <c r="BM40" i="6"/>
  <c r="BL40" i="6"/>
  <c r="BK40" i="6"/>
  <c r="BJ40" i="6"/>
  <c r="BI40" i="6"/>
  <c r="BH40" i="6"/>
  <c r="BG40" i="6"/>
  <c r="BF40" i="6"/>
  <c r="BE40" i="6"/>
  <c r="BD40" i="6"/>
  <c r="BC40" i="6"/>
  <c r="BB40" i="6"/>
  <c r="BA40" i="6"/>
  <c r="BU39" i="6"/>
  <c r="BT39" i="6"/>
  <c r="BS39" i="6"/>
  <c r="BR39" i="6"/>
  <c r="BQ39" i="6"/>
  <c r="BP39" i="6"/>
  <c r="BO39" i="6"/>
  <c r="BN39" i="6"/>
  <c r="BM39" i="6"/>
  <c r="BL39" i="6"/>
  <c r="BK39" i="6"/>
  <c r="BJ39" i="6"/>
  <c r="BI39" i="6"/>
  <c r="BH39" i="6"/>
  <c r="BG39" i="6"/>
  <c r="BF39" i="6"/>
  <c r="BE39" i="6"/>
  <c r="BD39" i="6"/>
  <c r="BC39" i="6"/>
  <c r="BB39" i="6"/>
  <c r="BA39" i="6"/>
  <c r="BU38" i="6"/>
  <c r="BT38" i="6"/>
  <c r="BS38" i="6"/>
  <c r="BR38" i="6"/>
  <c r="BQ38" i="6"/>
  <c r="BP38" i="6"/>
  <c r="BO38" i="6"/>
  <c r="BN38" i="6"/>
  <c r="BM38" i="6"/>
  <c r="BL38" i="6"/>
  <c r="BK38" i="6"/>
  <c r="BJ38" i="6"/>
  <c r="BI38" i="6"/>
  <c r="BH38" i="6"/>
  <c r="BG38" i="6"/>
  <c r="BF38" i="6"/>
  <c r="BE38" i="6"/>
  <c r="BD38" i="6"/>
  <c r="BC38" i="6"/>
  <c r="BB38" i="6"/>
  <c r="BA38" i="6"/>
  <c r="BU37" i="6"/>
  <c r="BT37" i="6"/>
  <c r="BS37" i="6"/>
  <c r="BR37" i="6"/>
  <c r="BQ37" i="6"/>
  <c r="BP37" i="6"/>
  <c r="BO37" i="6"/>
  <c r="BN37" i="6"/>
  <c r="BM37" i="6"/>
  <c r="BL37" i="6"/>
  <c r="BK37" i="6"/>
  <c r="BJ37" i="6"/>
  <c r="BI37" i="6"/>
  <c r="BH37" i="6"/>
  <c r="BG37" i="6"/>
  <c r="BF37" i="6"/>
  <c r="BE37" i="6"/>
  <c r="BD37" i="6"/>
  <c r="BC37" i="6"/>
  <c r="BB37" i="6"/>
  <c r="BA37" i="6"/>
  <c r="BU36" i="6"/>
  <c r="BT36" i="6"/>
  <c r="BS36" i="6"/>
  <c r="BR36" i="6"/>
  <c r="BQ36" i="6"/>
  <c r="BP36" i="6"/>
  <c r="BO36" i="6"/>
  <c r="BN36" i="6"/>
  <c r="BM36" i="6"/>
  <c r="BL36" i="6"/>
  <c r="BK36" i="6"/>
  <c r="BJ36" i="6"/>
  <c r="BI36" i="6"/>
  <c r="BH36" i="6"/>
  <c r="BG36" i="6"/>
  <c r="BF36" i="6"/>
  <c r="BE36" i="6"/>
  <c r="BD36" i="6"/>
  <c r="BC36" i="6"/>
  <c r="BB36" i="6"/>
  <c r="BA36" i="6"/>
  <c r="BU35" i="6"/>
  <c r="BT35" i="6"/>
  <c r="BS35" i="6"/>
  <c r="BR35" i="6"/>
  <c r="BQ35" i="6"/>
  <c r="BP35" i="6"/>
  <c r="BO35" i="6"/>
  <c r="BN35" i="6"/>
  <c r="BM35" i="6"/>
  <c r="BL35" i="6"/>
  <c r="BK35" i="6"/>
  <c r="BJ35" i="6"/>
  <c r="BI35" i="6"/>
  <c r="BH35" i="6"/>
  <c r="BG35" i="6"/>
  <c r="BF35" i="6"/>
  <c r="BE35" i="6"/>
  <c r="BD35" i="6"/>
  <c r="BC35" i="6"/>
  <c r="BB35" i="6"/>
  <c r="BA35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BU33" i="6"/>
  <c r="BT33" i="6"/>
  <c r="BS33" i="6"/>
  <c r="BR33" i="6"/>
  <c r="BQ33" i="6"/>
  <c r="BP33" i="6"/>
  <c r="BO33" i="6"/>
  <c r="BN33" i="6"/>
  <c r="BM33" i="6"/>
  <c r="BL33" i="6"/>
  <c r="BK33" i="6"/>
  <c r="BJ33" i="6"/>
  <c r="BI33" i="6"/>
  <c r="BH33" i="6"/>
  <c r="BG33" i="6"/>
  <c r="BF33" i="6"/>
  <c r="BE33" i="6"/>
  <c r="BD33" i="6"/>
  <c r="BC33" i="6"/>
  <c r="BB33" i="6"/>
  <c r="BA33" i="6"/>
  <c r="BU32" i="6"/>
  <c r="BT32" i="6"/>
  <c r="BS32" i="6"/>
  <c r="BR32" i="6"/>
  <c r="BQ32" i="6"/>
  <c r="BP32" i="6"/>
  <c r="BO32" i="6"/>
  <c r="BN32" i="6"/>
  <c r="BM32" i="6"/>
  <c r="BL32" i="6"/>
  <c r="BK32" i="6"/>
  <c r="BJ32" i="6"/>
  <c r="BI32" i="6"/>
  <c r="BH32" i="6"/>
  <c r="BG32" i="6"/>
  <c r="BF32" i="6"/>
  <c r="BE32" i="6"/>
  <c r="BD32" i="6"/>
  <c r="BC32" i="6"/>
  <c r="BB32" i="6"/>
  <c r="BA32" i="6"/>
  <c r="BU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BU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BU28" i="6"/>
  <c r="BT28" i="6"/>
  <c r="BS28" i="6"/>
  <c r="BR28" i="6"/>
  <c r="BQ28" i="6"/>
  <c r="BP28" i="6"/>
  <c r="BO28" i="6"/>
  <c r="BN28" i="6"/>
  <c r="BM28" i="6"/>
  <c r="BL28" i="6"/>
  <c r="BK28" i="6"/>
  <c r="BJ28" i="6"/>
  <c r="BI28" i="6"/>
  <c r="BH28" i="6"/>
  <c r="BG28" i="6"/>
  <c r="BF28" i="6"/>
  <c r="BE28" i="6"/>
  <c r="BD28" i="6"/>
  <c r="BC28" i="6"/>
  <c r="BB28" i="6"/>
  <c r="BA28" i="6"/>
  <c r="BU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BU26" i="6"/>
  <c r="BT26" i="6"/>
  <c r="BS26" i="6"/>
  <c r="BR26" i="6"/>
  <c r="BQ26" i="6"/>
  <c r="BP26" i="6"/>
  <c r="BO26" i="6"/>
  <c r="BN26" i="6"/>
  <c r="BM26" i="6"/>
  <c r="BL26" i="6"/>
  <c r="BK26" i="6"/>
  <c r="BJ26" i="6"/>
  <c r="BI26" i="6"/>
  <c r="BH26" i="6"/>
  <c r="BG26" i="6"/>
  <c r="BF26" i="6"/>
  <c r="BE26" i="6"/>
  <c r="BD26" i="6"/>
  <c r="BC26" i="6"/>
  <c r="BB26" i="6"/>
  <c r="BA26" i="6"/>
  <c r="BU25" i="6"/>
  <c r="BT25" i="6"/>
  <c r="BS25" i="6"/>
  <c r="BR25" i="6"/>
  <c r="BQ25" i="6"/>
  <c r="BP25" i="6"/>
  <c r="BO25" i="6"/>
  <c r="BN25" i="6"/>
  <c r="BM25" i="6"/>
  <c r="BL25" i="6"/>
  <c r="BK25" i="6"/>
  <c r="BJ25" i="6"/>
  <c r="BI25" i="6"/>
  <c r="BH25" i="6"/>
  <c r="BG25" i="6"/>
  <c r="BF25" i="6"/>
  <c r="BE25" i="6"/>
  <c r="BD25" i="6"/>
  <c r="BC25" i="6"/>
  <c r="BB25" i="6"/>
  <c r="BA25" i="6"/>
  <c r="BU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BU23" i="6"/>
  <c r="BT23" i="6"/>
  <c r="BS23" i="6"/>
  <c r="BR23" i="6"/>
  <c r="BQ23" i="6"/>
  <c r="BP23" i="6"/>
  <c r="BO23" i="6"/>
  <c r="BN23" i="6"/>
  <c r="BM23" i="6"/>
  <c r="BL23" i="6"/>
  <c r="BK23" i="6"/>
  <c r="BJ23" i="6"/>
  <c r="BI23" i="6"/>
  <c r="BH23" i="6"/>
  <c r="BG23" i="6"/>
  <c r="BF23" i="6"/>
  <c r="BE23" i="6"/>
  <c r="BD23" i="6"/>
  <c r="BC23" i="6"/>
  <c r="BB23" i="6"/>
  <c r="BA23" i="6"/>
  <c r="BU22" i="6"/>
  <c r="BT22" i="6"/>
  <c r="BS22" i="6"/>
  <c r="BR22" i="6"/>
  <c r="BQ22" i="6"/>
  <c r="BP22" i="6"/>
  <c r="BO22" i="6"/>
  <c r="BN22" i="6"/>
  <c r="BM22" i="6"/>
  <c r="BL22" i="6"/>
  <c r="BK22" i="6"/>
  <c r="BJ22" i="6"/>
  <c r="BI22" i="6"/>
  <c r="BH22" i="6"/>
  <c r="BG22" i="6"/>
  <c r="BF22" i="6"/>
  <c r="BE22" i="6"/>
  <c r="BD22" i="6"/>
  <c r="BC22" i="6"/>
  <c r="BB22" i="6"/>
  <c r="BA22" i="6"/>
  <c r="BU21" i="6"/>
  <c r="BT21" i="6"/>
  <c r="BS21" i="6"/>
  <c r="BR21" i="6"/>
  <c r="BQ21" i="6"/>
  <c r="BP21" i="6"/>
  <c r="BO21" i="6"/>
  <c r="BN21" i="6"/>
  <c r="BM21" i="6"/>
  <c r="BL21" i="6"/>
  <c r="BK21" i="6"/>
  <c r="BJ21" i="6"/>
  <c r="BI21" i="6"/>
  <c r="BH21" i="6"/>
  <c r="BG21" i="6"/>
  <c r="BF21" i="6"/>
  <c r="BE21" i="6"/>
  <c r="BD21" i="6"/>
  <c r="BC21" i="6"/>
  <c r="BB21" i="6"/>
  <c r="BA21" i="6"/>
  <c r="BU20" i="6"/>
  <c r="BT20" i="6"/>
  <c r="BS20" i="6"/>
  <c r="BR20" i="6"/>
  <c r="BQ20" i="6"/>
  <c r="BP20" i="6"/>
  <c r="BO20" i="6"/>
  <c r="BN20" i="6"/>
  <c r="BM20" i="6"/>
  <c r="BL20" i="6"/>
  <c r="BK20" i="6"/>
  <c r="BJ20" i="6"/>
  <c r="BI20" i="6"/>
  <c r="BH20" i="6"/>
  <c r="BG20" i="6"/>
  <c r="BF20" i="6"/>
  <c r="BE20" i="6"/>
  <c r="BD20" i="6"/>
  <c r="BC20" i="6"/>
  <c r="BB20" i="6"/>
  <c r="BA20" i="6"/>
  <c r="BU19" i="6"/>
  <c r="BT19" i="6"/>
  <c r="BS19" i="6"/>
  <c r="BR19" i="6"/>
  <c r="BQ19" i="6"/>
  <c r="BP19" i="6"/>
  <c r="BO19" i="6"/>
  <c r="BN19" i="6"/>
  <c r="BM19" i="6"/>
  <c r="BL19" i="6"/>
  <c r="BK19" i="6"/>
  <c r="BJ19" i="6"/>
  <c r="BI19" i="6"/>
  <c r="BH19" i="6"/>
  <c r="BG19" i="6"/>
  <c r="BF19" i="6"/>
  <c r="BE19" i="6"/>
  <c r="BD19" i="6"/>
  <c r="BC19" i="6"/>
  <c r="BB19" i="6"/>
  <c r="BA19" i="6"/>
  <c r="BU18" i="6"/>
  <c r="BT18" i="6"/>
  <c r="BS18" i="6"/>
  <c r="BR18" i="6"/>
  <c r="BQ18" i="6"/>
  <c r="BP18" i="6"/>
  <c r="BO18" i="6"/>
  <c r="BN18" i="6"/>
  <c r="BM18" i="6"/>
  <c r="BL18" i="6"/>
  <c r="BK18" i="6"/>
  <c r="BJ18" i="6"/>
  <c r="BI18" i="6"/>
  <c r="BH18" i="6"/>
  <c r="BG18" i="6"/>
  <c r="BF18" i="6"/>
  <c r="BE18" i="6"/>
  <c r="BD18" i="6"/>
  <c r="BC18" i="6"/>
  <c r="BB18" i="6"/>
  <c r="BA18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BA17" i="2"/>
  <c r="AS18" i="2"/>
  <c r="AY23" i="1"/>
  <c r="AS17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C49" i="2" s="1"/>
  <c r="BB17" i="2"/>
  <c r="BQ14" i="1"/>
  <c r="BG14" i="1"/>
  <c r="BE14" i="1"/>
  <c r="BD14" i="1"/>
  <c r="BC14" i="1"/>
  <c r="BB14" i="1"/>
  <c r="BA14" i="1"/>
  <c r="AZ14" i="1"/>
  <c r="AY14" i="1"/>
  <c r="AY48" i="2"/>
  <c r="AX48" i="2"/>
  <c r="AW48" i="2"/>
  <c r="AV48" i="2"/>
  <c r="AU48" i="2"/>
  <c r="AT48" i="2"/>
  <c r="AS48" i="2"/>
  <c r="AY47" i="2"/>
  <c r="AX47" i="2"/>
  <c r="AW47" i="2"/>
  <c r="AV47" i="2"/>
  <c r="AU47" i="2"/>
  <c r="AT47" i="2"/>
  <c r="AS47" i="2"/>
  <c r="AY46" i="2"/>
  <c r="AX46" i="2"/>
  <c r="AW46" i="2"/>
  <c r="AT46" i="2"/>
  <c r="AS46" i="2"/>
  <c r="AY45" i="2"/>
  <c r="AX45" i="2"/>
  <c r="AW45" i="2"/>
  <c r="AT45" i="2"/>
  <c r="AS45" i="2"/>
  <c r="AY44" i="2"/>
  <c r="AX44" i="2"/>
  <c r="AW44" i="2"/>
  <c r="AT44" i="2"/>
  <c r="AS44" i="2"/>
  <c r="AY43" i="2"/>
  <c r="AX43" i="2"/>
  <c r="AW43" i="2"/>
  <c r="AT43" i="2"/>
  <c r="AS43" i="2"/>
  <c r="AY42" i="2"/>
  <c r="AX42" i="2"/>
  <c r="AW42" i="2"/>
  <c r="AT42" i="2"/>
  <c r="AS42" i="2"/>
  <c r="AY41" i="2"/>
  <c r="AX41" i="2"/>
  <c r="AW41" i="2"/>
  <c r="AT41" i="2"/>
  <c r="AS41" i="2"/>
  <c r="AY40" i="2"/>
  <c r="AX40" i="2"/>
  <c r="AW40" i="2"/>
  <c r="AV40" i="2"/>
  <c r="AU40" i="2"/>
  <c r="AT40" i="2"/>
  <c r="AS40" i="2"/>
  <c r="AY39" i="2"/>
  <c r="AX39" i="2"/>
  <c r="AW39" i="2"/>
  <c r="AV39" i="2"/>
  <c r="AU39" i="2"/>
  <c r="AT39" i="2"/>
  <c r="AS39" i="2"/>
  <c r="AY38" i="2"/>
  <c r="AX38" i="2"/>
  <c r="AW38" i="2"/>
  <c r="AV38" i="2"/>
  <c r="AU38" i="2"/>
  <c r="AT38" i="2"/>
  <c r="AS38" i="2"/>
  <c r="AY37" i="2"/>
  <c r="AX37" i="2"/>
  <c r="AW37" i="2"/>
  <c r="AT37" i="2"/>
  <c r="AS37" i="2"/>
  <c r="AY36" i="2"/>
  <c r="AX36" i="2"/>
  <c r="AW36" i="2"/>
  <c r="AV36" i="2"/>
  <c r="AU36" i="2"/>
  <c r="AT36" i="2"/>
  <c r="AS36" i="2"/>
  <c r="AY35" i="2"/>
  <c r="AX35" i="2"/>
  <c r="AW35" i="2"/>
  <c r="AV35" i="2"/>
  <c r="AU35" i="2"/>
  <c r="AT35" i="2"/>
  <c r="AS35" i="2"/>
  <c r="AY34" i="2"/>
  <c r="AX34" i="2"/>
  <c r="AW34" i="2"/>
  <c r="AV34" i="2"/>
  <c r="AU34" i="2"/>
  <c r="AT34" i="2"/>
  <c r="AS34" i="2"/>
  <c r="AY33" i="2"/>
  <c r="AX33" i="2"/>
  <c r="AW33" i="2"/>
  <c r="AV33" i="2"/>
  <c r="AU33" i="2"/>
  <c r="AT33" i="2"/>
  <c r="AS33" i="2"/>
  <c r="AY32" i="2"/>
  <c r="AX32" i="2"/>
  <c r="AW32" i="2"/>
  <c r="AV32" i="2"/>
  <c r="AU32" i="2"/>
  <c r="AT32" i="2"/>
  <c r="AS32" i="2"/>
  <c r="AY31" i="2"/>
  <c r="AX31" i="2"/>
  <c r="AW31" i="2"/>
  <c r="AV31" i="2"/>
  <c r="AU31" i="2"/>
  <c r="AT31" i="2"/>
  <c r="AS31" i="2"/>
  <c r="AY30" i="2"/>
  <c r="AX30" i="2"/>
  <c r="AW30" i="2"/>
  <c r="AV30" i="2"/>
  <c r="AU30" i="2"/>
  <c r="AT30" i="2"/>
  <c r="AS30" i="2"/>
  <c r="AY29" i="2"/>
  <c r="AX29" i="2"/>
  <c r="AW29" i="2"/>
  <c r="AV29" i="2"/>
  <c r="AU29" i="2"/>
  <c r="AT29" i="2"/>
  <c r="AS29" i="2"/>
  <c r="AY28" i="2"/>
  <c r="AX28" i="2"/>
  <c r="AW28" i="2"/>
  <c r="AV28" i="2"/>
  <c r="AU28" i="2"/>
  <c r="AT28" i="2"/>
  <c r="AS28" i="2"/>
  <c r="AY27" i="2"/>
  <c r="AX27" i="2"/>
  <c r="AW27" i="2"/>
  <c r="AV27" i="2"/>
  <c r="AU27" i="2"/>
  <c r="AT27" i="2"/>
  <c r="AS27" i="2"/>
  <c r="AY26" i="2"/>
  <c r="AX26" i="2"/>
  <c r="AW26" i="2"/>
  <c r="AV26" i="2"/>
  <c r="AU26" i="2"/>
  <c r="AT26" i="2"/>
  <c r="AS26" i="2"/>
  <c r="AY25" i="2"/>
  <c r="AX25" i="2"/>
  <c r="AW25" i="2"/>
  <c r="AT25" i="2"/>
  <c r="AS25" i="2"/>
  <c r="AY24" i="2"/>
  <c r="AX24" i="2"/>
  <c r="AW24" i="2"/>
  <c r="AT24" i="2"/>
  <c r="AS24" i="2"/>
  <c r="AY23" i="2"/>
  <c r="AX23" i="2"/>
  <c r="AW23" i="2"/>
  <c r="AV23" i="2"/>
  <c r="AU23" i="2"/>
  <c r="AT23" i="2"/>
  <c r="AS23" i="2"/>
  <c r="AY22" i="2"/>
  <c r="AX22" i="2"/>
  <c r="AW22" i="2"/>
  <c r="AV22" i="2"/>
  <c r="AU22" i="2"/>
  <c r="AT22" i="2"/>
  <c r="AS22" i="2"/>
  <c r="AY21" i="2"/>
  <c r="AX21" i="2"/>
  <c r="AW21" i="2"/>
  <c r="AV21" i="2"/>
  <c r="AU21" i="2"/>
  <c r="AT21" i="2"/>
  <c r="AS21" i="2"/>
  <c r="AY20" i="2"/>
  <c r="AX20" i="2"/>
  <c r="AW20" i="2"/>
  <c r="AV20" i="2"/>
  <c r="AU20" i="2"/>
  <c r="AT20" i="2"/>
  <c r="AS20" i="2"/>
  <c r="AY19" i="2"/>
  <c r="AX19" i="2"/>
  <c r="AW19" i="2"/>
  <c r="AV19" i="2"/>
  <c r="AU19" i="2"/>
  <c r="AT19" i="2"/>
  <c r="AS19" i="2"/>
  <c r="AY18" i="2"/>
  <c r="AX18" i="2"/>
  <c r="AW18" i="2"/>
  <c r="AV18" i="2"/>
  <c r="AU18" i="2"/>
  <c r="AT18" i="2"/>
  <c r="AY17" i="2"/>
  <c r="AX17" i="2"/>
  <c r="AW17" i="2"/>
  <c r="AT17" i="2"/>
  <c r="AY16" i="2"/>
  <c r="AX16" i="2"/>
  <c r="AW16" i="2"/>
  <c r="AV16" i="2"/>
  <c r="AU16" i="2"/>
  <c r="AT16" i="2"/>
  <c r="AS16" i="2"/>
  <c r="AY15" i="2"/>
  <c r="AX15" i="2"/>
  <c r="AW15" i="2"/>
  <c r="AV15" i="2"/>
  <c r="AU15" i="2"/>
  <c r="AT15" i="2"/>
  <c r="AS15" i="2"/>
  <c r="AY14" i="2"/>
  <c r="AX14" i="2"/>
  <c r="AW14" i="2"/>
  <c r="AV14" i="2"/>
  <c r="AV49" i="2" s="1"/>
  <c r="AU14" i="2"/>
  <c r="AT14" i="2"/>
  <c r="AS14" i="2"/>
  <c r="BG16" i="1"/>
  <c r="BH16" i="1"/>
  <c r="BI16" i="1"/>
  <c r="BJ16" i="1"/>
  <c r="BK16" i="1"/>
  <c r="BL16" i="1"/>
  <c r="BM16" i="1"/>
  <c r="BN16" i="1"/>
  <c r="BO16" i="1"/>
  <c r="BP16" i="1"/>
  <c r="BQ16" i="1"/>
  <c r="BR16" i="1"/>
  <c r="BT16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T17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T20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T21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T22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T23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T24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T15" i="1"/>
  <c r="BT14" i="1"/>
  <c r="BT49" i="1" s="1"/>
  <c r="BR14" i="1"/>
  <c r="BR49" i="1" s="1"/>
  <c r="BP14" i="1"/>
  <c r="BP49" i="1" s="1"/>
  <c r="BO14" i="1"/>
  <c r="BO49" i="1" s="1"/>
  <c r="BN14" i="1"/>
  <c r="BN49" i="1" s="1"/>
  <c r="BM14" i="1"/>
  <c r="BM49" i="1" s="1"/>
  <c r="BL14" i="1"/>
  <c r="BL49" i="1" s="1"/>
  <c r="AS49" i="2"/>
  <c r="AT49" i="2"/>
  <c r="AW49" i="2"/>
  <c r="AX49" i="2"/>
  <c r="AY49" i="2"/>
  <c r="AV45" i="1"/>
  <c r="K14" i="1"/>
  <c r="K15" i="1" s="1"/>
  <c r="F49" i="2"/>
  <c r="BA49" i="6"/>
  <c r="BB49" i="6"/>
  <c r="BC49" i="6"/>
  <c r="BD49" i="6"/>
  <c r="BE49" i="6"/>
  <c r="BF49" i="6"/>
  <c r="BG49" i="6"/>
  <c r="BH49" i="6"/>
  <c r="BI49" i="6"/>
  <c r="BJ49" i="6"/>
  <c r="BK49" i="6"/>
  <c r="BL49" i="6"/>
  <c r="BM49" i="6"/>
  <c r="BN49" i="6"/>
  <c r="BO49" i="6"/>
  <c r="BU49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S41" i="6"/>
  <c r="AS42" i="6"/>
  <c r="AS43" i="6"/>
  <c r="AS44" i="6"/>
  <c r="AS45" i="6"/>
  <c r="AS46" i="6"/>
  <c r="AS47" i="6"/>
  <c r="AS48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43" i="6"/>
  <c r="AT44" i="6"/>
  <c r="AT45" i="6"/>
  <c r="AT46" i="6"/>
  <c r="AT47" i="6"/>
  <c r="AT48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7" i="6"/>
  <c r="AV48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BA49" i="7"/>
  <c r="BB49" i="7"/>
  <c r="BC49" i="7"/>
  <c r="BD49" i="7"/>
  <c r="BE49" i="7"/>
  <c r="BF49" i="7"/>
  <c r="BG49" i="7"/>
  <c r="BH49" i="7"/>
  <c r="BI49" i="7"/>
  <c r="BJ49" i="7"/>
  <c r="BK49" i="7"/>
  <c r="BL49" i="7"/>
  <c r="BM49" i="7"/>
  <c r="BN49" i="7"/>
  <c r="AS15" i="7"/>
  <c r="AS16" i="7"/>
  <c r="AS17" i="7"/>
  <c r="AS18" i="7"/>
  <c r="AS19" i="7"/>
  <c r="AS20" i="7"/>
  <c r="AS21" i="7"/>
  <c r="AS22" i="7"/>
  <c r="AS23" i="7"/>
  <c r="AS24" i="7"/>
  <c r="AS25" i="7"/>
  <c r="AS26" i="7"/>
  <c r="AS27" i="7"/>
  <c r="AS28" i="7"/>
  <c r="AS29" i="7"/>
  <c r="AS30" i="7"/>
  <c r="AS31" i="7"/>
  <c r="AS32" i="7"/>
  <c r="AS33" i="7"/>
  <c r="AS34" i="7"/>
  <c r="AS35" i="7"/>
  <c r="AS36" i="7"/>
  <c r="AS37" i="7"/>
  <c r="AS38" i="7"/>
  <c r="AS39" i="7"/>
  <c r="AS40" i="7"/>
  <c r="AS41" i="7"/>
  <c r="AS42" i="7"/>
  <c r="AS43" i="7"/>
  <c r="AS44" i="7"/>
  <c r="AS45" i="7"/>
  <c r="AS46" i="7"/>
  <c r="AS47" i="7"/>
  <c r="AS48" i="7"/>
  <c r="AT14" i="7"/>
  <c r="AT15" i="7"/>
  <c r="AT16" i="7"/>
  <c r="AT17" i="7"/>
  <c r="AT18" i="7"/>
  <c r="AT19" i="7"/>
  <c r="AT20" i="7"/>
  <c r="AT21" i="7"/>
  <c r="AT22" i="7"/>
  <c r="AT23" i="7"/>
  <c r="AT24" i="7"/>
  <c r="AT25" i="7"/>
  <c r="AT26" i="7"/>
  <c r="AT27" i="7"/>
  <c r="AT28" i="7"/>
  <c r="AT29" i="7"/>
  <c r="AT30" i="7"/>
  <c r="AT31" i="7"/>
  <c r="AT32" i="7"/>
  <c r="AT33" i="7"/>
  <c r="AT34" i="7"/>
  <c r="AT35" i="7"/>
  <c r="AT36" i="7"/>
  <c r="AT37" i="7"/>
  <c r="AT38" i="7"/>
  <c r="AT39" i="7"/>
  <c r="AT40" i="7"/>
  <c r="AT41" i="7"/>
  <c r="AT42" i="7"/>
  <c r="AT43" i="7"/>
  <c r="AT44" i="7"/>
  <c r="AT45" i="7"/>
  <c r="AT46" i="7"/>
  <c r="AT47" i="7"/>
  <c r="AT48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U33" i="7"/>
  <c r="AU34" i="7"/>
  <c r="AU35" i="7"/>
  <c r="AU36" i="7"/>
  <c r="AU37" i="7"/>
  <c r="AU38" i="7"/>
  <c r="AU39" i="7"/>
  <c r="AU40" i="7"/>
  <c r="AU41" i="7"/>
  <c r="AU42" i="7"/>
  <c r="AU43" i="7"/>
  <c r="AU44" i="7"/>
  <c r="AU45" i="7"/>
  <c r="AU46" i="7"/>
  <c r="AU47" i="7"/>
  <c r="AU48" i="7"/>
  <c r="AV14" i="7"/>
  <c r="AV15" i="7"/>
  <c r="AV16" i="7"/>
  <c r="AV17" i="7"/>
  <c r="AV18" i="7"/>
  <c r="AV19" i="7"/>
  <c r="AV20" i="7"/>
  <c r="AV21" i="7"/>
  <c r="AV22" i="7"/>
  <c r="AV23" i="7"/>
  <c r="AV24" i="7"/>
  <c r="AV25" i="7"/>
  <c r="AV26" i="7"/>
  <c r="AV27" i="7"/>
  <c r="AV28" i="7"/>
  <c r="AV29" i="7"/>
  <c r="AV30" i="7"/>
  <c r="AV31" i="7"/>
  <c r="AV32" i="7"/>
  <c r="AV33" i="7"/>
  <c r="AV34" i="7"/>
  <c r="AV35" i="7"/>
  <c r="AV36" i="7"/>
  <c r="AV37" i="7"/>
  <c r="AV38" i="7"/>
  <c r="AV39" i="7"/>
  <c r="AV40" i="7"/>
  <c r="AV41" i="7"/>
  <c r="AV42" i="7"/>
  <c r="AV43" i="7"/>
  <c r="AV44" i="7"/>
  <c r="AV45" i="7"/>
  <c r="AV46" i="7"/>
  <c r="AV47" i="7"/>
  <c r="AV48" i="7"/>
  <c r="AW14" i="7"/>
  <c r="AW15" i="7"/>
  <c r="AW16" i="7"/>
  <c r="AW17" i="7"/>
  <c r="AW18" i="7"/>
  <c r="AW19" i="7"/>
  <c r="AW20" i="7"/>
  <c r="AW21" i="7"/>
  <c r="AW22" i="7"/>
  <c r="AW23" i="7"/>
  <c r="AW24" i="7"/>
  <c r="AW25" i="7"/>
  <c r="AW26" i="7"/>
  <c r="AW27" i="7"/>
  <c r="AW28" i="7"/>
  <c r="AW29" i="7"/>
  <c r="AW30" i="7"/>
  <c r="AW31" i="7"/>
  <c r="AW32" i="7"/>
  <c r="AW33" i="7"/>
  <c r="AW34" i="7"/>
  <c r="AW35" i="7"/>
  <c r="AW36" i="7"/>
  <c r="AW37" i="7"/>
  <c r="AW38" i="7"/>
  <c r="AW39" i="7"/>
  <c r="AW40" i="7"/>
  <c r="AW41" i="7"/>
  <c r="AW42" i="7"/>
  <c r="AW43" i="7"/>
  <c r="AW44" i="7"/>
  <c r="AW45" i="7"/>
  <c r="AW46" i="7"/>
  <c r="AW47" i="7"/>
  <c r="AW48" i="7"/>
  <c r="AX15" i="7"/>
  <c r="AX16" i="7"/>
  <c r="AX17" i="7"/>
  <c r="AX18" i="7"/>
  <c r="AX19" i="7"/>
  <c r="AX20" i="7"/>
  <c r="AX21" i="7"/>
  <c r="AX22" i="7"/>
  <c r="AX23" i="7"/>
  <c r="AX24" i="7"/>
  <c r="AX25" i="7"/>
  <c r="AX26" i="7"/>
  <c r="AX27" i="7"/>
  <c r="AX28" i="7"/>
  <c r="AX29" i="7"/>
  <c r="AX30" i="7"/>
  <c r="AX31" i="7"/>
  <c r="AX32" i="7"/>
  <c r="AX33" i="7"/>
  <c r="AX34" i="7"/>
  <c r="AX35" i="7"/>
  <c r="AX36" i="7"/>
  <c r="AX37" i="7"/>
  <c r="AX38" i="7"/>
  <c r="AX39" i="7"/>
  <c r="AX40" i="7"/>
  <c r="AX41" i="7"/>
  <c r="AX42" i="7"/>
  <c r="AX43" i="7"/>
  <c r="AX44" i="7"/>
  <c r="AX45" i="7"/>
  <c r="AX46" i="7"/>
  <c r="AX47" i="7"/>
  <c r="AX48" i="7"/>
  <c r="AX49" i="7"/>
  <c r="AY14" i="7"/>
  <c r="AY15" i="7"/>
  <c r="AY16" i="7"/>
  <c r="AY17" i="7"/>
  <c r="AY18" i="7"/>
  <c r="AY19" i="7"/>
  <c r="AY20" i="7"/>
  <c r="AY21" i="7"/>
  <c r="AY22" i="7"/>
  <c r="AY23" i="7"/>
  <c r="AY24" i="7"/>
  <c r="AY25" i="7"/>
  <c r="AY26" i="7"/>
  <c r="AY27" i="7"/>
  <c r="AY28" i="7"/>
  <c r="AY29" i="7"/>
  <c r="AY30" i="7"/>
  <c r="AY31" i="7"/>
  <c r="AY32" i="7"/>
  <c r="AY33" i="7"/>
  <c r="AY34" i="7"/>
  <c r="AY35" i="7"/>
  <c r="AY36" i="7"/>
  <c r="AY37" i="7"/>
  <c r="AY38" i="7"/>
  <c r="AY39" i="7"/>
  <c r="AY40" i="7"/>
  <c r="AY41" i="7"/>
  <c r="AY42" i="7"/>
  <c r="AY43" i="7"/>
  <c r="AY44" i="7"/>
  <c r="AY45" i="7"/>
  <c r="AY46" i="7"/>
  <c r="AY47" i="7"/>
  <c r="BA49" i="8"/>
  <c r="BV49" i="8" s="1"/>
  <c r="AX62" i="1" s="1"/>
  <c r="BB49" i="8"/>
  <c r="BC49" i="8"/>
  <c r="BD49" i="8"/>
  <c r="BE49" i="8"/>
  <c r="BF49" i="8"/>
  <c r="BG49" i="8"/>
  <c r="BH49" i="8"/>
  <c r="BI49" i="8"/>
  <c r="BJ49" i="8"/>
  <c r="BK49" i="8"/>
  <c r="BL49" i="8"/>
  <c r="BM49" i="8"/>
  <c r="BN49" i="8"/>
  <c r="BU49" i="8"/>
  <c r="AS40" i="8"/>
  <c r="AS14" i="8"/>
  <c r="AS15" i="8"/>
  <c r="AS16" i="8"/>
  <c r="AS17" i="8"/>
  <c r="AS18" i="8"/>
  <c r="AS19" i="8"/>
  <c r="AS20" i="8"/>
  <c r="AS21" i="8"/>
  <c r="AS22" i="8"/>
  <c r="AS23" i="8"/>
  <c r="AS24" i="8"/>
  <c r="AS25" i="8"/>
  <c r="AS26" i="8"/>
  <c r="AS27" i="8"/>
  <c r="AS28" i="8"/>
  <c r="AS29" i="8"/>
  <c r="AS30" i="8"/>
  <c r="AS31" i="8"/>
  <c r="AS32" i="8"/>
  <c r="AS33" i="8"/>
  <c r="AS34" i="8"/>
  <c r="AS35" i="8"/>
  <c r="AS36" i="8"/>
  <c r="AS37" i="8"/>
  <c r="AS38" i="8"/>
  <c r="AS39" i="8"/>
  <c r="AS41" i="8"/>
  <c r="AS42" i="8"/>
  <c r="AS43" i="8"/>
  <c r="AS44" i="8"/>
  <c r="AS45" i="8"/>
  <c r="AS46" i="8"/>
  <c r="AS47" i="8"/>
  <c r="AS48" i="8"/>
  <c r="AS49" i="8"/>
  <c r="AT40" i="8"/>
  <c r="AT14" i="8"/>
  <c r="AT49" i="8" s="1"/>
  <c r="AT16" i="8"/>
  <c r="AT17" i="8"/>
  <c r="AT18" i="8"/>
  <c r="AT19" i="8"/>
  <c r="AT20" i="8"/>
  <c r="AT21" i="8"/>
  <c r="AT22" i="8"/>
  <c r="AT23" i="8"/>
  <c r="AT24" i="8"/>
  <c r="AT25" i="8"/>
  <c r="AT26" i="8"/>
  <c r="AT27" i="8"/>
  <c r="AT28" i="8"/>
  <c r="AT29" i="8"/>
  <c r="AT30" i="8"/>
  <c r="AT31" i="8"/>
  <c r="AT32" i="8"/>
  <c r="AT33" i="8"/>
  <c r="AT34" i="8"/>
  <c r="AT35" i="8"/>
  <c r="AT36" i="8"/>
  <c r="AT37" i="8"/>
  <c r="AT38" i="8"/>
  <c r="AT39" i="8"/>
  <c r="AT41" i="8"/>
  <c r="AT42" i="8"/>
  <c r="AT43" i="8"/>
  <c r="AT44" i="8"/>
  <c r="AT45" i="8"/>
  <c r="AT46" i="8"/>
  <c r="AT47" i="8"/>
  <c r="AT48" i="8"/>
  <c r="AU40" i="8"/>
  <c r="AU14" i="8"/>
  <c r="AU15" i="8"/>
  <c r="AU49" i="8" s="1"/>
  <c r="AU16" i="8"/>
  <c r="AU17" i="8"/>
  <c r="AU18" i="8"/>
  <c r="AU19" i="8"/>
  <c r="AU20" i="8"/>
  <c r="AU21" i="8"/>
  <c r="AU22" i="8"/>
  <c r="AU23" i="8"/>
  <c r="AU24" i="8"/>
  <c r="AU25" i="8"/>
  <c r="AU26" i="8"/>
  <c r="AU27" i="8"/>
  <c r="AU28" i="8"/>
  <c r="AU29" i="8"/>
  <c r="AU30" i="8"/>
  <c r="AU31" i="8"/>
  <c r="AU32" i="8"/>
  <c r="AU33" i="8"/>
  <c r="AU34" i="8"/>
  <c r="AU35" i="8"/>
  <c r="AU36" i="8"/>
  <c r="AU37" i="8"/>
  <c r="AU38" i="8"/>
  <c r="AU39" i="8"/>
  <c r="AU41" i="8"/>
  <c r="AU42" i="8"/>
  <c r="AU43" i="8"/>
  <c r="AU44" i="8"/>
  <c r="AU45" i="8"/>
  <c r="AU46" i="8"/>
  <c r="AU47" i="8"/>
  <c r="AU48" i="8"/>
  <c r="AV40" i="8"/>
  <c r="AV14" i="8"/>
  <c r="AV15" i="8"/>
  <c r="AV49" i="8" s="1"/>
  <c r="AV16" i="8"/>
  <c r="AV17" i="8"/>
  <c r="AV18" i="8"/>
  <c r="AV19" i="8"/>
  <c r="AV20" i="8"/>
  <c r="AV21" i="8"/>
  <c r="AV22" i="8"/>
  <c r="AV23" i="8"/>
  <c r="AV24" i="8"/>
  <c r="AV25" i="8"/>
  <c r="AV26" i="8"/>
  <c r="AV27" i="8"/>
  <c r="AV28" i="8"/>
  <c r="AV29" i="8"/>
  <c r="AV30" i="8"/>
  <c r="AV31" i="8"/>
  <c r="AV32" i="8"/>
  <c r="AV33" i="8"/>
  <c r="AV34" i="8"/>
  <c r="AV35" i="8"/>
  <c r="AV36" i="8"/>
  <c r="AV37" i="8"/>
  <c r="AV38" i="8"/>
  <c r="AV39" i="8"/>
  <c r="AV41" i="8"/>
  <c r="AV42" i="8"/>
  <c r="AV43" i="8"/>
  <c r="AV44" i="8"/>
  <c r="AV45" i="8"/>
  <c r="AV46" i="8"/>
  <c r="AV47" i="8"/>
  <c r="AV48" i="8"/>
  <c r="AW40" i="8"/>
  <c r="AW14" i="8"/>
  <c r="AW15" i="8"/>
  <c r="AW49" i="8" s="1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1" i="8"/>
  <c r="AW42" i="8"/>
  <c r="AW43" i="8"/>
  <c r="AW44" i="8"/>
  <c r="AW45" i="8"/>
  <c r="AW46" i="8"/>
  <c r="AW47" i="8"/>
  <c r="AW48" i="8"/>
  <c r="AX40" i="8"/>
  <c r="AX14" i="8"/>
  <c r="AX15" i="8"/>
  <c r="AX16" i="8"/>
  <c r="AX17" i="8"/>
  <c r="AX18" i="8"/>
  <c r="AX19" i="8"/>
  <c r="AX20" i="8"/>
  <c r="AX21" i="8"/>
  <c r="AX22" i="8"/>
  <c r="AX23" i="8"/>
  <c r="AX24" i="8"/>
  <c r="AX25" i="8"/>
  <c r="AX26" i="8"/>
  <c r="AX27" i="8"/>
  <c r="AX28" i="8"/>
  <c r="AX29" i="8"/>
  <c r="AX30" i="8"/>
  <c r="AX31" i="8"/>
  <c r="AX32" i="8"/>
  <c r="AX33" i="8"/>
  <c r="AX34" i="8"/>
  <c r="AX35" i="8"/>
  <c r="AX36" i="8"/>
  <c r="AX37" i="8"/>
  <c r="AX38" i="8"/>
  <c r="AX39" i="8"/>
  <c r="AX41" i="8"/>
  <c r="AX42" i="8"/>
  <c r="AX43" i="8"/>
  <c r="AX44" i="8"/>
  <c r="AX45" i="8"/>
  <c r="AX46" i="8"/>
  <c r="AX47" i="8"/>
  <c r="AX49" i="8"/>
  <c r="AY40" i="8"/>
  <c r="AY14" i="8"/>
  <c r="AY15" i="8"/>
  <c r="AY17" i="8"/>
  <c r="AY18" i="8"/>
  <c r="AY19" i="8"/>
  <c r="AY20" i="8"/>
  <c r="AY21" i="8"/>
  <c r="AY22" i="8"/>
  <c r="AY23" i="8"/>
  <c r="AY24" i="8"/>
  <c r="AY25" i="8"/>
  <c r="AY26" i="8"/>
  <c r="AY27" i="8"/>
  <c r="AY28" i="8"/>
  <c r="AY29" i="8"/>
  <c r="AY30" i="8"/>
  <c r="AY31" i="8"/>
  <c r="AY32" i="8"/>
  <c r="AY33" i="8"/>
  <c r="AY34" i="8"/>
  <c r="AY35" i="8"/>
  <c r="AY36" i="8"/>
  <c r="AY37" i="8"/>
  <c r="AY38" i="8"/>
  <c r="AY39" i="8"/>
  <c r="AY41" i="8"/>
  <c r="AY42" i="8"/>
  <c r="AY43" i="8"/>
  <c r="AY44" i="8"/>
  <c r="AY45" i="8"/>
  <c r="AY46" i="8"/>
  <c r="AY47" i="8"/>
  <c r="AY48" i="8"/>
  <c r="K16" i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10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10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K46" i="6" s="1"/>
  <c r="K47" i="6" s="1"/>
  <c r="K48" i="6" s="1"/>
  <c r="K49" i="6" s="1"/>
  <c r="K10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10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10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H9" i="1" s="1"/>
  <c r="BU49" i="9"/>
  <c r="BM49" i="9"/>
  <c r="BL49" i="9"/>
  <c r="BK49" i="9"/>
  <c r="BJ49" i="9"/>
  <c r="BI49" i="9"/>
  <c r="BH49" i="9"/>
  <c r="BG49" i="9"/>
  <c r="BF49" i="9"/>
  <c r="BK14" i="1"/>
  <c r="BK49" i="1" s="1"/>
  <c r="BE49" i="9"/>
  <c r="BJ14" i="1"/>
  <c r="BJ49" i="1" s="1"/>
  <c r="BD49" i="9"/>
  <c r="BI14" i="1"/>
  <c r="BI49" i="1" s="1"/>
  <c r="BC49" i="9"/>
  <c r="BH14" i="1"/>
  <c r="BH49" i="1" s="1"/>
  <c r="BB49" i="9"/>
  <c r="BA49" i="9"/>
  <c r="BE15" i="1"/>
  <c r="BE16" i="1"/>
  <c r="BE49" i="1" s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AY14" i="9"/>
  <c r="AY49" i="9" s="1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42" i="9"/>
  <c r="AY43" i="9"/>
  <c r="AY44" i="9"/>
  <c r="AY45" i="9"/>
  <c r="AY46" i="9"/>
  <c r="AY47" i="9"/>
  <c r="AY48" i="9"/>
  <c r="BD15" i="1"/>
  <c r="BD16" i="1"/>
  <c r="BD49" i="1" s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AX14" i="9"/>
  <c r="AX49" i="9" s="1"/>
  <c r="AX15" i="9"/>
  <c r="AX16" i="9"/>
  <c r="AX17" i="9"/>
  <c r="AX18" i="9"/>
  <c r="AX19" i="9"/>
  <c r="AX20" i="9"/>
  <c r="AX21" i="9"/>
  <c r="AX22" i="9"/>
  <c r="AX23" i="9"/>
  <c r="AX24" i="9"/>
  <c r="AX25" i="9"/>
  <c r="AX26" i="9"/>
  <c r="AX27" i="9"/>
  <c r="AX28" i="9"/>
  <c r="AX29" i="9"/>
  <c r="AX30" i="9"/>
  <c r="AX31" i="9"/>
  <c r="AX32" i="9"/>
  <c r="AX33" i="9"/>
  <c r="AX34" i="9"/>
  <c r="AX35" i="9"/>
  <c r="AX36" i="9"/>
  <c r="AX37" i="9"/>
  <c r="AX38" i="9"/>
  <c r="AX39" i="9"/>
  <c r="AX40" i="9"/>
  <c r="AX41" i="9"/>
  <c r="AX42" i="9"/>
  <c r="AX43" i="9"/>
  <c r="AX44" i="9"/>
  <c r="AX45" i="9"/>
  <c r="AX46" i="9"/>
  <c r="AX47" i="9"/>
  <c r="AX48" i="9"/>
  <c r="BC15" i="1"/>
  <c r="BC16" i="1"/>
  <c r="BC49" i="1" s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AW14" i="9"/>
  <c r="AW49" i="9" s="1"/>
  <c r="AW15" i="9"/>
  <c r="AW16" i="9"/>
  <c r="AW17" i="9"/>
  <c r="AW18" i="9"/>
  <c r="AW19" i="9"/>
  <c r="AW20" i="9"/>
  <c r="AW21" i="9"/>
  <c r="AW22" i="9"/>
  <c r="AW23" i="9"/>
  <c r="AW24" i="9"/>
  <c r="AW25" i="9"/>
  <c r="AW26" i="9"/>
  <c r="AW27" i="9"/>
  <c r="AW28" i="9"/>
  <c r="AW29" i="9"/>
  <c r="AW30" i="9"/>
  <c r="AW31" i="9"/>
  <c r="AW32" i="9"/>
  <c r="AW33" i="9"/>
  <c r="AW34" i="9"/>
  <c r="AW35" i="9"/>
  <c r="AW36" i="9"/>
  <c r="AW37" i="9"/>
  <c r="AW38" i="9"/>
  <c r="AW39" i="9"/>
  <c r="AW40" i="9"/>
  <c r="AW41" i="9"/>
  <c r="AW42" i="9"/>
  <c r="AW43" i="9"/>
  <c r="AW44" i="9"/>
  <c r="AW45" i="9"/>
  <c r="AW46" i="9"/>
  <c r="AW47" i="9"/>
  <c r="AW48" i="9"/>
  <c r="AV14" i="9"/>
  <c r="AV15" i="9"/>
  <c r="AV16" i="9"/>
  <c r="AV17" i="9"/>
  <c r="AV18" i="9"/>
  <c r="AV19" i="9"/>
  <c r="AV20" i="9"/>
  <c r="AV21" i="9"/>
  <c r="AV22" i="9"/>
  <c r="AV23" i="9"/>
  <c r="AV24" i="9"/>
  <c r="AV25" i="9"/>
  <c r="AV26" i="9"/>
  <c r="AV27" i="9"/>
  <c r="AV28" i="9"/>
  <c r="AV29" i="9"/>
  <c r="AV30" i="9"/>
  <c r="AV31" i="9"/>
  <c r="AV32" i="9"/>
  <c r="AV33" i="9"/>
  <c r="AV34" i="9"/>
  <c r="AV35" i="9"/>
  <c r="AV36" i="9"/>
  <c r="AV37" i="9"/>
  <c r="AV38" i="9"/>
  <c r="AV39" i="9"/>
  <c r="AV40" i="9"/>
  <c r="AV41" i="9"/>
  <c r="AV42" i="9"/>
  <c r="AV43" i="9"/>
  <c r="AV44" i="9"/>
  <c r="AV45" i="9"/>
  <c r="AV46" i="9"/>
  <c r="AV47" i="9"/>
  <c r="AV48" i="9"/>
  <c r="AV49" i="9"/>
  <c r="BA15" i="1"/>
  <c r="BA16" i="1"/>
  <c r="BA17" i="1"/>
  <c r="BA20" i="1"/>
  <c r="BA21" i="1"/>
  <c r="BA22" i="1"/>
  <c r="BA23" i="1"/>
  <c r="BA24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AU14" i="9"/>
  <c r="AU49" i="9" s="1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42" i="9"/>
  <c r="AT43" i="9"/>
  <c r="AT44" i="9"/>
  <c r="AT45" i="9"/>
  <c r="AT46" i="9"/>
  <c r="AT47" i="9"/>
  <c r="AT48" i="9"/>
  <c r="AT49" i="9"/>
  <c r="AY15" i="1"/>
  <c r="AY49" i="1" s="1"/>
  <c r="AY16" i="1"/>
  <c r="AY17" i="1"/>
  <c r="AY18" i="1"/>
  <c r="AY19" i="1"/>
  <c r="AY20" i="1"/>
  <c r="AY21" i="1"/>
  <c r="AY22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2" i="1"/>
  <c r="AY43" i="1"/>
  <c r="AY44" i="1"/>
  <c r="AY45" i="1"/>
  <c r="AY46" i="1"/>
  <c r="AY47" i="1"/>
  <c r="AY48" i="1"/>
  <c r="AY41" i="1"/>
  <c r="AS14" i="9"/>
  <c r="AS49" i="9" s="1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42" i="9"/>
  <c r="AS43" i="9"/>
  <c r="AS44" i="9"/>
  <c r="AS45" i="9"/>
  <c r="AS46" i="9"/>
  <c r="AS47" i="9"/>
  <c r="AS48" i="9"/>
  <c r="F49" i="9"/>
  <c r="AW63" i="1"/>
  <c r="I49" i="9"/>
  <c r="AV63" i="1"/>
  <c r="I49" i="1"/>
  <c r="I49" i="2"/>
  <c r="AV59" i="1" s="1"/>
  <c r="I49" i="6"/>
  <c r="I49" i="7"/>
  <c r="AV61" i="1" s="1"/>
  <c r="I49" i="8"/>
  <c r="F49" i="1"/>
  <c r="AW58" i="1" s="1"/>
  <c r="F49" i="6"/>
  <c r="F49" i="7"/>
  <c r="AW61" i="1" s="1"/>
  <c r="F49" i="8"/>
  <c r="AW59" i="1"/>
  <c r="AW60" i="1"/>
  <c r="AW62" i="1"/>
  <c r="AV60" i="1"/>
  <c r="AV62" i="1"/>
  <c r="AV21" i="1"/>
  <c r="BB41" i="1"/>
  <c r="BB42" i="1"/>
  <c r="BB43" i="1"/>
  <c r="BB44" i="1"/>
  <c r="BB45" i="1"/>
  <c r="BB46" i="1"/>
  <c r="BB47" i="1"/>
  <c r="BB48" i="1"/>
  <c r="BB24" i="1"/>
  <c r="BB28" i="1"/>
  <c r="BB29" i="1"/>
  <c r="BB34" i="1"/>
  <c r="BB36" i="1"/>
  <c r="BB16" i="1"/>
  <c r="BB17" i="1"/>
  <c r="BB20" i="1"/>
  <c r="BB21" i="1"/>
  <c r="BB22" i="1"/>
  <c r="BB23" i="1"/>
  <c r="BB26" i="1"/>
  <c r="BB27" i="1"/>
  <c r="BB30" i="1"/>
  <c r="BB31" i="1"/>
  <c r="BB32" i="1"/>
  <c r="BB33" i="1"/>
  <c r="BB35" i="1"/>
  <c r="BB37" i="1"/>
  <c r="BB38" i="1"/>
  <c r="BB39" i="1"/>
  <c r="BB40" i="1"/>
  <c r="BB15" i="1"/>
  <c r="I34" i="5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G30" i="5" s="1"/>
  <c r="G46" i="5"/>
  <c r="E46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G4" i="5" s="1"/>
  <c r="E24" i="5"/>
  <c r="G24" i="5"/>
  <c r="BG49" i="1" l="1"/>
  <c r="BX49" i="1"/>
  <c r="BS49" i="1"/>
  <c r="BU49" i="1"/>
  <c r="BZ49" i="1"/>
  <c r="AW25" i="1"/>
  <c r="BQ49" i="1"/>
  <c r="BW49" i="1"/>
  <c r="BY49" i="1"/>
  <c r="CA49" i="1"/>
  <c r="BV49" i="1"/>
  <c r="AY49" i="7"/>
  <c r="AW49" i="7"/>
  <c r="AU49" i="7"/>
  <c r="AS49" i="7"/>
  <c r="AV49" i="7"/>
  <c r="AT49" i="7"/>
  <c r="BO49" i="7"/>
  <c r="BP49" i="7"/>
  <c r="BR49" i="7"/>
  <c r="BT49" i="7"/>
  <c r="AU49" i="2"/>
  <c r="AY49" i="6"/>
  <c r="AV49" i="6"/>
  <c r="AX49" i="6"/>
  <c r="AU49" i="6"/>
  <c r="AT49" i="6"/>
  <c r="AW15" i="1" s="1"/>
  <c r="BQ49" i="6"/>
  <c r="AW35" i="1" s="1"/>
  <c r="BS49" i="6"/>
  <c r="BP49" i="6"/>
  <c r="BR49" i="6"/>
  <c r="BT49" i="6"/>
  <c r="H3" i="1"/>
  <c r="AW49" i="6"/>
  <c r="AS49" i="6"/>
  <c r="AW14" i="1" s="1"/>
  <c r="BB49" i="2"/>
  <c r="AW23" i="1" s="1"/>
  <c r="BA49" i="2"/>
  <c r="AW22" i="1" s="1"/>
  <c r="BT49" i="2"/>
  <c r="BR49" i="2"/>
  <c r="BP49" i="2"/>
  <c r="BN49" i="2"/>
  <c r="AW40" i="1" s="1"/>
  <c r="BL49" i="2"/>
  <c r="AW38" i="1" s="1"/>
  <c r="BJ49" i="2"/>
  <c r="AW33" i="1" s="1"/>
  <c r="BH49" i="2"/>
  <c r="AW31" i="1" s="1"/>
  <c r="BF49" i="2"/>
  <c r="AW29" i="1" s="1"/>
  <c r="BD49" i="2"/>
  <c r="AW26" i="1" s="1"/>
  <c r="BU49" i="2"/>
  <c r="BS49" i="2"/>
  <c r="BQ49" i="2"/>
  <c r="BO49" i="2"/>
  <c r="BM49" i="2"/>
  <c r="BK49" i="2"/>
  <c r="BI49" i="2"/>
  <c r="AW32" i="1" s="1"/>
  <c r="BG49" i="2"/>
  <c r="AW30" i="1" s="1"/>
  <c r="BE49" i="2"/>
  <c r="AW27" i="1" s="1"/>
  <c r="AW64" i="1"/>
  <c r="AW19" i="1"/>
  <c r="H2" i="1"/>
  <c r="AV58" i="1"/>
  <c r="AV64" i="1" s="1"/>
  <c r="BV49" i="9"/>
  <c r="AX63" i="1" s="1"/>
  <c r="AY49" i="8"/>
  <c r="BB49" i="1"/>
  <c r="AW17" i="1" s="1"/>
  <c r="CB49" i="1"/>
  <c r="AX58" i="1" s="1"/>
  <c r="BV49" i="2"/>
  <c r="AX59" i="1" s="1"/>
  <c r="AW39" i="1"/>
  <c r="AW42" i="1"/>
  <c r="BA49" i="1"/>
  <c r="AW41" i="1"/>
  <c r="AW37" i="1" l="1"/>
  <c r="AW34" i="1"/>
  <c r="AW20" i="1"/>
  <c r="AW18" i="1"/>
  <c r="BV49" i="7"/>
  <c r="AX61" i="1" s="1"/>
  <c r="AW44" i="1"/>
  <c r="BV49" i="6"/>
  <c r="AX60" i="1" s="1"/>
  <c r="AW16" i="1"/>
  <c r="AW36" i="1"/>
  <c r="AW43" i="1"/>
  <c r="AW21" i="1" l="1"/>
  <c r="AW45" i="1"/>
</calcChain>
</file>

<file path=xl/sharedStrings.xml><?xml version="1.0" encoding="utf-8"?>
<sst xmlns="http://schemas.openxmlformats.org/spreadsheetml/2006/main" count="966" uniqueCount="270">
  <si>
    <t>Depenses</t>
  </si>
  <si>
    <t>Recettes</t>
  </si>
  <si>
    <t>relevé</t>
  </si>
  <si>
    <t>op.</t>
  </si>
  <si>
    <t>Date</t>
  </si>
  <si>
    <t>n° cheque</t>
  </si>
  <si>
    <t>montant</t>
  </si>
  <si>
    <t>n° versement</t>
  </si>
  <si>
    <t>Solde</t>
  </si>
  <si>
    <t>total page1</t>
  </si>
  <si>
    <t>Report solde page 1 :</t>
  </si>
  <si>
    <t>page 2</t>
  </si>
  <si>
    <t>Dèpenses</t>
  </si>
  <si>
    <t>total page 2</t>
  </si>
  <si>
    <t>livret A  00137 159 279</t>
  </si>
  <si>
    <t>Débit</t>
  </si>
  <si>
    <t>Crédit</t>
  </si>
  <si>
    <t>Compte sur livret  5200 2727 858</t>
  </si>
  <si>
    <t>op</t>
  </si>
  <si>
    <t>cotisations</t>
  </si>
  <si>
    <t>subvention Départementale</t>
  </si>
  <si>
    <t>Cotisations</t>
  </si>
  <si>
    <t>vente maillots</t>
  </si>
  <si>
    <t>dons adhérents</t>
  </si>
  <si>
    <t>subvention ville de Saint LO</t>
  </si>
  <si>
    <t>subvention départementale</t>
  </si>
  <si>
    <t>Macao</t>
  </si>
  <si>
    <t>Coupe de Basse Normandie</t>
  </si>
  <si>
    <t>Frais de déplacements</t>
  </si>
  <si>
    <t>Réalisé</t>
  </si>
  <si>
    <t>total débits</t>
  </si>
  <si>
    <t>Licences</t>
  </si>
  <si>
    <t>crédits</t>
  </si>
  <si>
    <t>débits</t>
  </si>
  <si>
    <t>subvention St LO</t>
  </si>
  <si>
    <t>Affiliation FFBSQ, Comité</t>
  </si>
  <si>
    <t>Affiliation FBSQ, Comité</t>
  </si>
  <si>
    <t>Timbres, fournitures</t>
  </si>
  <si>
    <t>Autres</t>
  </si>
  <si>
    <t>Previsionnel</t>
  </si>
  <si>
    <t>X</t>
  </si>
  <si>
    <t>total crédits</t>
  </si>
  <si>
    <t>N2 Dames</t>
  </si>
  <si>
    <t>Doublettes Honneur</t>
  </si>
  <si>
    <t>Doublettes Excellence</t>
  </si>
  <si>
    <t>Doublettes Elite</t>
  </si>
  <si>
    <t>Challenge Fédéral</t>
  </si>
  <si>
    <t>Championnat Jeunes</t>
  </si>
  <si>
    <t>Championnat Vétérans</t>
  </si>
  <si>
    <t>Coupe Basse Normandie</t>
  </si>
  <si>
    <t>Péages</t>
  </si>
  <si>
    <t>autres</t>
  </si>
  <si>
    <t>Report solde page 2 :</t>
  </si>
  <si>
    <t>page 3</t>
  </si>
  <si>
    <t>total page 3</t>
  </si>
  <si>
    <t>total page 4</t>
  </si>
  <si>
    <t>Report solde page 4 :</t>
  </si>
  <si>
    <t>page 4</t>
  </si>
  <si>
    <t>total page 5</t>
  </si>
  <si>
    <t>Report solde page 3 :</t>
  </si>
  <si>
    <t>page 5</t>
  </si>
  <si>
    <t>R Hommes</t>
  </si>
  <si>
    <t>R Dames</t>
  </si>
  <si>
    <t>Frais péages toutes compétitions</t>
  </si>
  <si>
    <t>crédit</t>
  </si>
  <si>
    <t>débit</t>
  </si>
  <si>
    <t>page 1</t>
  </si>
  <si>
    <t>page 6</t>
  </si>
  <si>
    <t>total page 6</t>
  </si>
  <si>
    <t>Report solde page 5 :</t>
  </si>
  <si>
    <t>Championnat individuel Honneur</t>
  </si>
  <si>
    <t xml:space="preserve">Championnat individuel Excellence </t>
  </si>
  <si>
    <t>Championnat individuel Elite</t>
  </si>
  <si>
    <t>Triplette mixte Comité</t>
  </si>
  <si>
    <t>achats maillots</t>
  </si>
  <si>
    <t>Chpt ind. Excellence</t>
  </si>
  <si>
    <t>Chpt ind. Honneur</t>
  </si>
  <si>
    <t>Chpt in. Elite</t>
  </si>
  <si>
    <t>triplette mixte Comité</t>
  </si>
  <si>
    <t>Achat maillots</t>
  </si>
  <si>
    <t>x</t>
  </si>
  <si>
    <t xml:space="preserve">             Solde au 01/09/2016 :</t>
  </si>
  <si>
    <t>Saison 2016-17</t>
  </si>
  <si>
    <t xml:space="preserve">             Solde au 31/08/2017 :</t>
  </si>
  <si>
    <t xml:space="preserve">solde au 01/09/16  </t>
  </si>
  <si>
    <t xml:space="preserve">solde au 31/08/17  </t>
  </si>
  <si>
    <t>internet</t>
  </si>
  <si>
    <t>Affiliation Club</t>
  </si>
  <si>
    <t>Licences bordereau n°2</t>
  </si>
  <si>
    <t>Achats maillots</t>
  </si>
  <si>
    <t>Licences bordereau n°3</t>
  </si>
  <si>
    <t>Vente maillots</t>
  </si>
  <si>
    <t>0477 983</t>
  </si>
  <si>
    <t>0477 982</t>
  </si>
  <si>
    <t>0478 003</t>
  </si>
  <si>
    <t>Engagement doublettes Honneur</t>
  </si>
  <si>
    <t>Engagement doublettes Excellence</t>
  </si>
  <si>
    <t>Engagement doublettes Elite</t>
  </si>
  <si>
    <t>0478 002</t>
  </si>
  <si>
    <t>Lignes doublettes Excellence</t>
  </si>
  <si>
    <t>Lignes doublettes Honneur</t>
  </si>
  <si>
    <t>n°9</t>
  </si>
  <si>
    <t>n°10</t>
  </si>
  <si>
    <t>Reversion Ligue Chpt 2016</t>
  </si>
  <si>
    <t>Frais Hotel Finale Chpt Vétérans 2016</t>
  </si>
  <si>
    <t>Frais dplts Chpt jeunes IR Nantes</t>
  </si>
  <si>
    <t>0478 004</t>
  </si>
  <si>
    <t>Caution N2 Dames 225 €</t>
  </si>
  <si>
    <t>0478 005</t>
  </si>
  <si>
    <t>Lignes J1 N2 Dames</t>
  </si>
  <si>
    <t>0478 006</t>
  </si>
  <si>
    <t>0478 007</t>
  </si>
  <si>
    <t>Lignes J2 N2 Dames</t>
  </si>
  <si>
    <t>Lignes J3 N2 Dames</t>
  </si>
  <si>
    <t>9811 854</t>
  </si>
  <si>
    <t>9811 855</t>
  </si>
  <si>
    <t>9811 857</t>
  </si>
  <si>
    <t>9811 858</t>
  </si>
  <si>
    <t>Péages inter region Db Excellence Amiens</t>
  </si>
  <si>
    <t>Lignes inter region Db Excellence Amiens</t>
  </si>
  <si>
    <t>Hotel inter region Db Excellence F Mesnier</t>
  </si>
  <si>
    <t>Hotel inter region Db Excellence L Mariette</t>
  </si>
  <si>
    <t>0478 008</t>
  </si>
  <si>
    <t>Lignes regionaux Doublettes Honneur</t>
  </si>
  <si>
    <t>0478 009</t>
  </si>
  <si>
    <t>Chpt Jeunes Eng. + lignes J1</t>
  </si>
  <si>
    <t>0478 010</t>
  </si>
  <si>
    <t>Engagement Chpt Regional Dames</t>
  </si>
  <si>
    <t>Engagement Chpt Regional Hommes</t>
  </si>
  <si>
    <t>0478 011</t>
  </si>
  <si>
    <t>Lignes finaliste IR doublette Elite</t>
  </si>
  <si>
    <t>Licences Bordereau n ° 4</t>
  </si>
  <si>
    <t>9811 859</t>
  </si>
  <si>
    <t>frais N2 J1 Clavier</t>
  </si>
  <si>
    <t>9811 860</t>
  </si>
  <si>
    <t>9811 861</t>
  </si>
  <si>
    <t>9811 862</t>
  </si>
  <si>
    <t>9811 863</t>
  </si>
  <si>
    <t>9811 864</t>
  </si>
  <si>
    <t>frais N2 J1 Gadais</t>
  </si>
  <si>
    <t>frais N2 J1 Leprince</t>
  </si>
  <si>
    <t>frais N2 J1 Mariette</t>
  </si>
  <si>
    <t>frais N2 J1 Mercier</t>
  </si>
  <si>
    <t>frais N2 J1 Mesnier</t>
  </si>
  <si>
    <t>9811 865</t>
  </si>
  <si>
    <t>frais N2 J1 Canteux</t>
  </si>
  <si>
    <t>9811 866</t>
  </si>
  <si>
    <t>Peages N2 J1 Houy</t>
  </si>
  <si>
    <t>n°11</t>
  </si>
  <si>
    <t>9811 867</t>
  </si>
  <si>
    <t>frais dplts Mesnier Db; Coupe BN; N2 J1</t>
  </si>
  <si>
    <t>subvention départementale Jeunes</t>
  </si>
  <si>
    <t>0478 012</t>
  </si>
  <si>
    <t>Achats parties entrainement jeunes (Macao)</t>
  </si>
  <si>
    <t>Achats parties entrainement jeunes (Flers)</t>
  </si>
  <si>
    <t>0478 013</t>
  </si>
  <si>
    <t>Lignes J1 R1 H</t>
  </si>
  <si>
    <t>0478 014</t>
  </si>
  <si>
    <t>Lignes J2 jeunes</t>
  </si>
  <si>
    <t>Lignes J1 R1 D (2eq)</t>
  </si>
  <si>
    <t>Lignes J1 R2 H</t>
  </si>
  <si>
    <t>0477 984</t>
  </si>
  <si>
    <t>Maillots</t>
  </si>
  <si>
    <t>Engagement Chpt ind tête de serie</t>
  </si>
  <si>
    <t>n°12</t>
  </si>
  <si>
    <t>Frais dplts N2 J1 Mercier</t>
  </si>
  <si>
    <t>Péages N2 J1 Mercier</t>
  </si>
  <si>
    <t>n°1</t>
  </si>
  <si>
    <t>interêt 2016</t>
  </si>
  <si>
    <t>0478 015</t>
  </si>
  <si>
    <t>Engagement 6 eq Challenge Fédéral</t>
  </si>
  <si>
    <t>0478 016</t>
  </si>
  <si>
    <t>0478 017</t>
  </si>
  <si>
    <t>0478 018</t>
  </si>
  <si>
    <t>Chpt Reg Jeunes lignes</t>
  </si>
  <si>
    <t>Lignes Départementaux Vétérans</t>
  </si>
  <si>
    <t>Lignes Challenge Fédéral</t>
  </si>
  <si>
    <t>0478 019</t>
  </si>
  <si>
    <t>Engagement Dptx Vétérans</t>
  </si>
  <si>
    <t>0478 020</t>
  </si>
  <si>
    <t>Engagement ind 4H 7 Ex</t>
  </si>
  <si>
    <t>6223 375</t>
  </si>
  <si>
    <t>Lignes individuels Honneur</t>
  </si>
  <si>
    <t>Lignes individuels Excellence</t>
  </si>
  <si>
    <t>Engagement Vétérans</t>
  </si>
  <si>
    <t>Frais site internet OVH.Com</t>
  </si>
  <si>
    <t>Frais site internet Joomla-Themes</t>
  </si>
  <si>
    <t>n°2</t>
  </si>
  <si>
    <t>9811 868</t>
  </si>
  <si>
    <t>Lignes entrainement N2 Bayeux</t>
  </si>
  <si>
    <t>Frais de dplts et dons F Clavier</t>
  </si>
  <si>
    <t>Frais de dplts et dons S Gadais</t>
  </si>
  <si>
    <t>Frais de dplts et dons L Gadais</t>
  </si>
  <si>
    <t>Frais de dplts et dons P Decan</t>
  </si>
  <si>
    <t>Frais de dplts et dons L Mariette</t>
  </si>
  <si>
    <t>Frais de dplts et dons AG Morel</t>
  </si>
  <si>
    <t>Frais de dplts et dons A Gadais</t>
  </si>
  <si>
    <t>Frais de dplts et dons C Gadais</t>
  </si>
  <si>
    <t>n°3</t>
  </si>
  <si>
    <t>Frais de Dplts et Don L Asselin</t>
  </si>
  <si>
    <t>Frais de Dplts et Don B Levesque</t>
  </si>
  <si>
    <t>Frais de dplts et Don D Lecarpentier</t>
  </si>
  <si>
    <t>n°4</t>
  </si>
  <si>
    <t>Lignes régionaux Vétérans V2D</t>
  </si>
  <si>
    <t>Lignes régionaux Vétérans V2H</t>
  </si>
  <si>
    <t>Acompte subvention St LO</t>
  </si>
  <si>
    <t>9811 869</t>
  </si>
  <si>
    <t>Lignes régionaux Vétérans V3 F et H</t>
  </si>
  <si>
    <t>Sponsoring</t>
  </si>
  <si>
    <t>8180 680</t>
  </si>
  <si>
    <t>Maillot</t>
  </si>
  <si>
    <t>8180 681</t>
  </si>
  <si>
    <t>remboursement Compét. non prisent en charge</t>
  </si>
  <si>
    <t>8180 682</t>
  </si>
  <si>
    <t>6223 378</t>
  </si>
  <si>
    <t>Lignes R1 D J2</t>
  </si>
  <si>
    <t>Lignes R2 H J2</t>
  </si>
  <si>
    <t>Remboursement ticket Kiosk</t>
  </si>
  <si>
    <t>6223 379</t>
  </si>
  <si>
    <t>Lignes R1 H J2</t>
  </si>
  <si>
    <t>Lignes Challenge Fédéral phase régionale</t>
  </si>
  <si>
    <t>Frais de Dplts et Don G Ganne</t>
  </si>
  <si>
    <t>9811 870</t>
  </si>
  <si>
    <t>Frais Dplts N2J2 et Veterans Mesnier</t>
  </si>
  <si>
    <t>9811 871</t>
  </si>
  <si>
    <t>Frais N2J3 Clavier</t>
  </si>
  <si>
    <t>9811 872</t>
  </si>
  <si>
    <t>9811 873</t>
  </si>
  <si>
    <t>9811 874</t>
  </si>
  <si>
    <t>9811 875</t>
  </si>
  <si>
    <t>9811 876</t>
  </si>
  <si>
    <t>Frais N2J3 Mercier</t>
  </si>
  <si>
    <t>Frais N2J3 Gadais</t>
  </si>
  <si>
    <t>Frais N2J3 Mariette</t>
  </si>
  <si>
    <t>Frais N2J3 Mesnier</t>
  </si>
  <si>
    <t>Péages N2J3 L Mariette</t>
  </si>
  <si>
    <t>n°5</t>
  </si>
  <si>
    <t>Frais Axelle Mercier inter Région Jeunes St Max.</t>
  </si>
  <si>
    <t>Frais de Dplts et Don A Canteux</t>
  </si>
  <si>
    <t>Frais de dplts et Don T Canteux</t>
  </si>
  <si>
    <t>9811 877</t>
  </si>
  <si>
    <t>Péages ind Exc Yvetot L Mariette</t>
  </si>
  <si>
    <t>Eng Jeff de Bruges Axelle</t>
  </si>
  <si>
    <t>Eng Jeff de Bruges Axelle (Ligue B N )</t>
  </si>
  <si>
    <t>6223 380</t>
  </si>
  <si>
    <t>Lignes inter Région Ind. H Excellence</t>
  </si>
  <si>
    <t>Lignes Regionaux Ind. Honneur</t>
  </si>
  <si>
    <t>8181 463</t>
  </si>
  <si>
    <t>Remboursement Compétitions non prises en charge</t>
  </si>
  <si>
    <t>2126 539</t>
  </si>
  <si>
    <t>Lignes inter Région Ind. Dames Excellence</t>
  </si>
  <si>
    <t>6223 381</t>
  </si>
  <si>
    <t>Lignes R2 J3 Hommes</t>
  </si>
  <si>
    <t>Lignes R1 J3 Dames</t>
  </si>
  <si>
    <t>9811 878</t>
  </si>
  <si>
    <t>Lignes R1 J3 Hommes</t>
  </si>
  <si>
    <t>9811 879</t>
  </si>
  <si>
    <t>Péages N2 J3 Canteux</t>
  </si>
  <si>
    <t>n°6</t>
  </si>
  <si>
    <t>6223 376</t>
  </si>
  <si>
    <t>Frais finale Individuel Clavier</t>
  </si>
  <si>
    <t>Lignes Jeunes</t>
  </si>
  <si>
    <t>n°7</t>
  </si>
  <si>
    <t>péages finale Vétérans  Buxerolles Clavier</t>
  </si>
  <si>
    <t>frais hotel finale Vétérans Buxerolles  Clavier</t>
  </si>
  <si>
    <t>6223 377</t>
  </si>
  <si>
    <t>n°8</t>
  </si>
  <si>
    <t>engagement regionaux Vétérans</t>
  </si>
  <si>
    <t>solde subvention aglo St LO</t>
  </si>
  <si>
    <t>subvention Département de la Manche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</si>
</sst>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0"/>
      <name val="Arial"/>
    </font>
    <font>
      <sz val="10"/>
      <name val="Arial"/>
    </font>
    <font>
      <i/>
      <u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3"/>
      <name val="Arial"/>
    </font>
    <font>
      <b/>
      <u/>
      <sz val="12"/>
      <name val="Arial"/>
      <family val="2"/>
    </font>
    <font>
      <sz val="9"/>
      <name val="Arial"/>
    </font>
    <font>
      <sz val="10"/>
      <color indexed="8"/>
      <name val="Arial"/>
    </font>
    <font>
      <sz val="10"/>
      <color indexed="11"/>
      <name val="Arial"/>
    </font>
    <font>
      <sz val="10"/>
      <color indexed="10"/>
      <name val="Arial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2" fontId="0" fillId="0" borderId="0" xfId="0" applyNumberFormat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2" borderId="0" xfId="0" applyFill="1" applyAlignment="1">
      <alignment horizontal="center"/>
    </xf>
    <xf numFmtId="3" fontId="0" fillId="2" borderId="9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0" fontId="0" fillId="0" borderId="9" xfId="0" applyBorder="1"/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2" borderId="9" xfId="0" applyFill="1" applyBorder="1" applyAlignment="1">
      <alignment wrapText="1"/>
    </xf>
    <xf numFmtId="3" fontId="0" fillId="2" borderId="9" xfId="0" applyNumberFormat="1" applyFill="1" applyBorder="1" applyAlignment="1">
      <alignment horizontal="center" wrapText="1"/>
    </xf>
    <xf numFmtId="0" fontId="0" fillId="0" borderId="9" xfId="0" quotePrefix="1" applyFill="1" applyBorder="1" applyAlignment="1">
      <alignment horizontal="center"/>
    </xf>
    <xf numFmtId="0" fontId="0" fillId="2" borderId="9" xfId="0" quotePrefix="1" applyFill="1" applyBorder="1" applyAlignment="1">
      <alignment horizontal="center"/>
    </xf>
    <xf numFmtId="3" fontId="0" fillId="0" borderId="9" xfId="0" quotePrefix="1" applyNumberFormat="1" applyFill="1" applyBorder="1" applyAlignment="1">
      <alignment horizontal="center"/>
    </xf>
    <xf numFmtId="3" fontId="0" fillId="2" borderId="9" xfId="0" quotePrefix="1" applyNumberFormat="1" applyFill="1" applyBorder="1" applyAlignment="1">
      <alignment horizontal="center"/>
    </xf>
    <xf numFmtId="2" fontId="0" fillId="0" borderId="0" xfId="0" applyNumberFormat="1"/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0" fontId="0" fillId="0" borderId="18" xfId="0" applyBorder="1"/>
    <xf numFmtId="0" fontId="0" fillId="2" borderId="18" xfId="0" applyFill="1" applyBorder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19" xfId="0" applyFont="1" applyBorder="1" applyAlignment="1"/>
    <xf numFmtId="0" fontId="0" fillId="0" borderId="20" xfId="0" applyBorder="1" applyAlignment="1">
      <alignment horizontal="center"/>
    </xf>
    <xf numFmtId="2" fontId="0" fillId="2" borderId="9" xfId="0" applyNumberFormat="1" applyFill="1" applyBorder="1" applyAlignment="1">
      <alignment horizontal="left"/>
    </xf>
    <xf numFmtId="2" fontId="0" fillId="0" borderId="9" xfId="0" applyNumberFormat="1" applyFill="1" applyBorder="1" applyAlignment="1">
      <alignment horizontal="left"/>
    </xf>
    <xf numFmtId="0" fontId="0" fillId="2" borderId="16" xfId="0" applyFill="1" applyBorder="1" applyAlignment="1">
      <alignment wrapText="1"/>
    </xf>
    <xf numFmtId="0" fontId="0" fillId="2" borderId="9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9" xfId="0" applyFill="1" applyBorder="1" applyAlignment="1"/>
    <xf numFmtId="3" fontId="0" fillId="0" borderId="9" xfId="0" quotePrefix="1" applyNumberForma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1" fillId="0" borderId="10" xfId="0" applyNumberFormat="1" applyFont="1" applyFill="1" applyBorder="1" applyAlignment="1">
      <alignment horizontal="center"/>
    </xf>
    <xf numFmtId="0" fontId="0" fillId="2" borderId="0" xfId="0" quotePrefix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0" borderId="0" xfId="0" quotePrefix="1" applyFill="1" applyAlignment="1">
      <alignment horizontal="center"/>
    </xf>
    <xf numFmtId="0" fontId="0" fillId="0" borderId="9" xfId="0" quotePrefix="1" applyBorder="1" applyAlignment="1">
      <alignment horizontal="center"/>
    </xf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 vertical="center"/>
    </xf>
    <xf numFmtId="0" fontId="0" fillId="2" borderId="0" xfId="0" quotePrefix="1" applyFill="1" applyAlignment="1">
      <alignment horizontal="center"/>
    </xf>
    <xf numFmtId="0" fontId="0" fillId="0" borderId="9" xfId="0" applyBorder="1" applyAlignment="1">
      <alignment wrapText="1"/>
    </xf>
    <xf numFmtId="0" fontId="6" fillId="2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2" borderId="11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0" fillId="2" borderId="10" xfId="0" applyNumberFormat="1" applyFill="1" applyBorder="1" applyAlignment="1">
      <alignment horizontal="right"/>
    </xf>
    <xf numFmtId="164" fontId="1" fillId="2" borderId="22" xfId="0" applyNumberFormat="1" applyFon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44" fontId="0" fillId="0" borderId="23" xfId="0" applyNumberFormat="1" applyBorder="1" applyAlignment="1">
      <alignment horizontal="center" vertical="center"/>
    </xf>
    <xf numFmtId="44" fontId="0" fillId="2" borderId="11" xfId="0" applyNumberFormat="1" applyFill="1" applyBorder="1" applyAlignment="1">
      <alignment horizontal="center"/>
    </xf>
    <xf numFmtId="44" fontId="0" fillId="0" borderId="11" xfId="0" applyNumberFormat="1" applyFill="1" applyBorder="1" applyAlignment="1">
      <alignment horizontal="center"/>
    </xf>
    <xf numFmtId="44" fontId="0" fillId="0" borderId="21" xfId="0" applyNumberFormat="1" applyBorder="1" applyAlignment="1">
      <alignment horizontal="center"/>
    </xf>
    <xf numFmtId="44" fontId="0" fillId="0" borderId="21" xfId="0" applyNumberFormat="1" applyBorder="1" applyAlignment="1"/>
    <xf numFmtId="44" fontId="0" fillId="2" borderId="10" xfId="0" applyNumberFormat="1" applyFill="1" applyBorder="1" applyAlignment="1">
      <alignment horizontal="center"/>
    </xf>
    <xf numFmtId="44" fontId="0" fillId="0" borderId="10" xfId="0" applyNumberFormat="1" applyFill="1" applyBorder="1" applyAlignment="1">
      <alignment horizontal="center"/>
    </xf>
    <xf numFmtId="44" fontId="0" fillId="0" borderId="24" xfId="0" applyNumberFormat="1" applyBorder="1"/>
    <xf numFmtId="44" fontId="0" fillId="2" borderId="24" xfId="0" applyNumberFormat="1" applyFill="1" applyBorder="1"/>
    <xf numFmtId="44" fontId="0" fillId="2" borderId="16" xfId="0" applyNumberFormat="1" applyFill="1" applyBorder="1" applyAlignment="1">
      <alignment horizontal="center"/>
    </xf>
    <xf numFmtId="44" fontId="0" fillId="0" borderId="16" xfId="0" applyNumberFormat="1" applyFill="1" applyBorder="1" applyAlignment="1">
      <alignment horizontal="center"/>
    </xf>
    <xf numFmtId="44" fontId="0" fillId="0" borderId="16" xfId="0" applyNumberFormat="1" applyFill="1" applyBorder="1" applyAlignment="1">
      <alignment wrapText="1"/>
    </xf>
    <xf numFmtId="44" fontId="0" fillId="0" borderId="0" xfId="0" applyNumberFormat="1" applyFill="1" applyBorder="1"/>
    <xf numFmtId="44" fontId="0" fillId="0" borderId="0" xfId="0" applyNumberFormat="1"/>
    <xf numFmtId="44" fontId="0" fillId="0" borderId="16" xfId="0" applyNumberFormat="1" applyBorder="1"/>
    <xf numFmtId="44" fontId="3" fillId="0" borderId="23" xfId="0" applyNumberFormat="1" applyFont="1" applyBorder="1" applyAlignment="1">
      <alignment horizontal="centerContinuous"/>
    </xf>
    <xf numFmtId="44" fontId="3" fillId="0" borderId="23" xfId="0" applyNumberFormat="1" applyFont="1" applyBorder="1" applyAlignment="1">
      <alignment horizontal="center"/>
    </xf>
    <xf numFmtId="44" fontId="3" fillId="0" borderId="23" xfId="0" applyNumberFormat="1" applyFont="1" applyBorder="1" applyAlignment="1"/>
    <xf numFmtId="0" fontId="0" fillId="0" borderId="0" xfId="0" applyFill="1"/>
    <xf numFmtId="44" fontId="0" fillId="0" borderId="0" xfId="0" applyNumberFormat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center"/>
    </xf>
    <xf numFmtId="16" fontId="0" fillId="0" borderId="0" xfId="0" applyNumberFormat="1"/>
    <xf numFmtId="44" fontId="0" fillId="0" borderId="25" xfId="0" applyNumberForma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164" fontId="1" fillId="0" borderId="11" xfId="0" quotePrefix="1" applyNumberFormat="1" applyFont="1" applyFill="1" applyBorder="1" applyAlignment="1">
      <alignment horizontal="right"/>
    </xf>
    <xf numFmtId="164" fontId="3" fillId="0" borderId="0" xfId="0" applyNumberFormat="1" applyFont="1"/>
    <xf numFmtId="44" fontId="3" fillId="0" borderId="23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25" xfId="0" applyBorder="1"/>
    <xf numFmtId="0" fontId="0" fillId="0" borderId="17" xfId="0" applyBorder="1"/>
    <xf numFmtId="0" fontId="0" fillId="0" borderId="26" xfId="0" applyBorder="1"/>
    <xf numFmtId="0" fontId="0" fillId="0" borderId="13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9" xfId="0" applyFill="1" applyBorder="1" applyAlignment="1">
      <alignment horizontal="center"/>
    </xf>
    <xf numFmtId="44" fontId="1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 textRotation="90"/>
    </xf>
    <xf numFmtId="2" fontId="0" fillId="0" borderId="5" xfId="0" applyNumberFormat="1" applyBorder="1" applyAlignment="1">
      <alignment horizontal="center"/>
    </xf>
    <xf numFmtId="0" fontId="7" fillId="0" borderId="0" xfId="0" applyFont="1" applyFill="1" applyBorder="1"/>
    <xf numFmtId="0" fontId="8" fillId="0" borderId="0" xfId="0" applyFont="1"/>
    <xf numFmtId="164" fontId="0" fillId="0" borderId="0" xfId="0" applyNumberFormat="1" applyAlignment="1">
      <alignment horizontal="right"/>
    </xf>
    <xf numFmtId="7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6" fillId="0" borderId="0" xfId="0" applyNumberFormat="1" applyFont="1"/>
    <xf numFmtId="0" fontId="0" fillId="0" borderId="17" xfId="0" applyFill="1" applyBorder="1" applyAlignment="1"/>
    <xf numFmtId="0" fontId="0" fillId="0" borderId="0" xfId="0" applyFill="1" applyBorder="1" applyAlignment="1"/>
    <xf numFmtId="0" fontId="0" fillId="0" borderId="9" xfId="0" quotePrefix="1" applyFill="1" applyBorder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vertical="center"/>
    </xf>
    <xf numFmtId="3" fontId="0" fillId="2" borderId="9" xfId="0" quotePrefix="1" applyNumberFormat="1" applyFill="1" applyBorder="1" applyAlignment="1">
      <alignment horizontal="center" wrapText="1"/>
    </xf>
    <xf numFmtId="44" fontId="1" fillId="2" borderId="11" xfId="0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right"/>
    </xf>
    <xf numFmtId="0" fontId="10" fillId="2" borderId="11" xfId="0" applyFont="1" applyFill="1" applyBorder="1" applyAlignment="1">
      <alignment horizontal="center"/>
    </xf>
    <xf numFmtId="44" fontId="0" fillId="2" borderId="22" xfId="0" applyNumberForma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/>
    </xf>
    <xf numFmtId="164" fontId="0" fillId="0" borderId="17" xfId="0" applyNumberForma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0" fontId="9" fillId="0" borderId="0" xfId="0" applyFont="1" applyBorder="1" applyAlignment="1"/>
    <xf numFmtId="0" fontId="9" fillId="0" borderId="17" xfId="0" applyFont="1" applyBorder="1" applyAlignment="1"/>
    <xf numFmtId="0" fontId="0" fillId="0" borderId="0" xfId="0" applyBorder="1" applyAlignment="1"/>
    <xf numFmtId="0" fontId="0" fillId="0" borderId="11" xfId="0" applyBorder="1"/>
    <xf numFmtId="0" fontId="0" fillId="0" borderId="11" xfId="0" applyBorder="1" applyAlignment="1"/>
    <xf numFmtId="0" fontId="9" fillId="0" borderId="11" xfId="0" applyFont="1" applyBorder="1" applyAlignment="1"/>
    <xf numFmtId="0" fontId="0" fillId="0" borderId="0" xfId="0" quotePrefix="1" applyAlignment="1">
      <alignment horizontal="center"/>
    </xf>
    <xf numFmtId="0" fontId="0" fillId="2" borderId="9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1" fillId="0" borderId="0" xfId="0" applyFont="1"/>
    <xf numFmtId="0" fontId="11" fillId="0" borderId="0" xfId="0" applyFont="1" applyAlignment="1">
      <alignment horizontal="center"/>
    </xf>
    <xf numFmtId="0" fontId="12" fillId="2" borderId="11" xfId="0" applyFont="1" applyFill="1" applyBorder="1" applyAlignment="1">
      <alignment horizontal="center"/>
    </xf>
    <xf numFmtId="7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vertical="center"/>
    </xf>
    <xf numFmtId="164" fontId="6" fillId="0" borderId="0" xfId="0" applyNumberFormat="1" applyFont="1" applyBorder="1" applyAlignment="1">
      <alignment horizontal="right"/>
    </xf>
    <xf numFmtId="0" fontId="6" fillId="2" borderId="11" xfId="0" applyNumberFormat="1" applyFont="1" applyFill="1" applyBorder="1" applyAlignment="1">
      <alignment horizontal="center"/>
    </xf>
    <xf numFmtId="0" fontId="0" fillId="2" borderId="9" xfId="0" quotePrefix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/>
    </xf>
    <xf numFmtId="0" fontId="0" fillId="0" borderId="9" xfId="0" quotePrefix="1" applyNumberFormat="1" applyFill="1" applyBorder="1" applyAlignment="1">
      <alignment horizontal="center"/>
    </xf>
    <xf numFmtId="14" fontId="0" fillId="2" borderId="31" xfId="0" applyNumberForma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2" fontId="0" fillId="0" borderId="0" xfId="0" applyNumberFormat="1" applyBorder="1"/>
    <xf numFmtId="2" fontId="0" fillId="0" borderId="28" xfId="0" applyNumberFormat="1" applyBorder="1"/>
    <xf numFmtId="2" fontId="0" fillId="0" borderId="29" xfId="0" applyNumberFormat="1" applyBorder="1"/>
    <xf numFmtId="2" fontId="0" fillId="0" borderId="30" xfId="0" applyNumberFormat="1" applyBorder="1"/>
    <xf numFmtId="2" fontId="0" fillId="0" borderId="25" xfId="0" applyNumberFormat="1" applyBorder="1"/>
    <xf numFmtId="2" fontId="0" fillId="0" borderId="17" xfId="0" applyNumberFormat="1" applyBorder="1"/>
    <xf numFmtId="2" fontId="0" fillId="0" borderId="26" xfId="0" applyNumberFormat="1" applyBorder="1"/>
    <xf numFmtId="2" fontId="0" fillId="0" borderId="13" xfId="0" applyNumberFormat="1" applyBorder="1"/>
    <xf numFmtId="2" fontId="0" fillId="0" borderId="27" xfId="0" applyNumberFormat="1" applyBorder="1"/>
    <xf numFmtId="0" fontId="13" fillId="0" borderId="11" xfId="0" applyFont="1" applyFill="1" applyBorder="1" applyAlignment="1">
      <alignment horizontal="center"/>
    </xf>
    <xf numFmtId="3" fontId="0" fillId="0" borderId="9" xfId="0" applyNumberFormat="1" applyFill="1" applyBorder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textRotation="90"/>
    </xf>
    <xf numFmtId="0" fontId="0" fillId="0" borderId="5" xfId="0" applyFill="1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/>
    <xf numFmtId="0" fontId="0" fillId="0" borderId="11" xfId="0" applyFill="1" applyBorder="1"/>
    <xf numFmtId="7" fontId="3" fillId="0" borderId="0" xfId="0" applyNumberFormat="1" applyFont="1"/>
    <xf numFmtId="3" fontId="0" fillId="2" borderId="0" xfId="0" applyNumberFormat="1" applyFill="1" applyBorder="1" applyAlignment="1">
      <alignment horizontal="center"/>
    </xf>
    <xf numFmtId="164" fontId="0" fillId="0" borderId="0" xfId="0" applyNumberFormat="1" applyFill="1"/>
    <xf numFmtId="0" fontId="6" fillId="3" borderId="1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0" borderId="16" xfId="0" applyFill="1" applyBorder="1" applyAlignment="1"/>
    <xf numFmtId="0" fontId="6" fillId="2" borderId="16" xfId="0" applyFont="1" applyFill="1" applyBorder="1" applyAlignment="1"/>
    <xf numFmtId="0" fontId="6" fillId="2" borderId="9" xfId="0" quotePrefix="1" applyFont="1" applyFill="1" applyBorder="1" applyAlignment="1">
      <alignment horizontal="center"/>
    </xf>
    <xf numFmtId="0" fontId="6" fillId="0" borderId="9" xfId="0" quotePrefix="1" applyFont="1" applyFill="1" applyBorder="1" applyAlignment="1">
      <alignment horizontal="center"/>
    </xf>
    <xf numFmtId="0" fontId="6" fillId="0" borderId="16" xfId="0" applyFont="1" applyFill="1" applyBorder="1" applyAlignment="1">
      <alignment wrapText="1"/>
    </xf>
    <xf numFmtId="2" fontId="6" fillId="2" borderId="9" xfId="0" applyNumberFormat="1" applyFont="1" applyFill="1" applyBorder="1" applyAlignment="1">
      <alignment horizontal="left"/>
    </xf>
    <xf numFmtId="3" fontId="6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wrapText="1"/>
    </xf>
    <xf numFmtId="3" fontId="6" fillId="0" borderId="9" xfId="0" quotePrefix="1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3" fontId="6" fillId="2" borderId="9" xfId="0" quotePrefix="1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0" borderId="0" xfId="0" applyBorder="1" applyAlignment="1">
      <alignment horizontal="center" textRotation="90"/>
    </xf>
    <xf numFmtId="0" fontId="0" fillId="0" borderId="13" xfId="0" applyBorder="1" applyAlignment="1">
      <alignment horizontal="center" textRotation="90"/>
    </xf>
    <xf numFmtId="0" fontId="0" fillId="0" borderId="0" xfId="0" applyFill="1" applyAlignment="1">
      <alignment horizontal="left" vertical="center" wrapText="1"/>
    </xf>
    <xf numFmtId="0" fontId="0" fillId="0" borderId="17" xfId="0" applyBorder="1" applyAlignment="1">
      <alignment horizontal="center" textRotation="90"/>
    </xf>
    <xf numFmtId="0" fontId="0" fillId="0" borderId="25" xfId="0" applyBorder="1" applyAlignment="1">
      <alignment horizontal="center" textRotation="90"/>
    </xf>
    <xf numFmtId="0" fontId="0" fillId="0" borderId="26" xfId="0" applyBorder="1" applyAlignment="1">
      <alignment horizontal="center" textRotation="90"/>
    </xf>
    <xf numFmtId="0" fontId="0" fillId="5" borderId="5" xfId="0" applyFill="1" applyBorder="1" applyAlignment="1">
      <alignment horizontal="center"/>
    </xf>
    <xf numFmtId="0" fontId="0" fillId="0" borderId="11" xfId="0" applyBorder="1" applyAlignment="1">
      <alignment horizontal="center" textRotation="90"/>
    </xf>
    <xf numFmtId="0" fontId="0" fillId="0" borderId="15" xfId="0" applyBorder="1" applyAlignment="1">
      <alignment horizontal="center" textRotation="90"/>
    </xf>
    <xf numFmtId="0" fontId="0" fillId="0" borderId="34" xfId="0" applyBorder="1" applyAlignment="1">
      <alignment horizontal="center" textRotation="90"/>
    </xf>
    <xf numFmtId="0" fontId="0" fillId="4" borderId="2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7" xfId="0" applyBorder="1" applyAlignment="1">
      <alignment horizontal="center" textRotation="90"/>
    </xf>
    <xf numFmtId="0" fontId="0" fillId="4" borderId="1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Alignment="1">
      <alignment horizontal="center" textRotation="90"/>
    </xf>
  </cellXfs>
  <cellStyles count="2">
    <cellStyle name="Euro" xfId="1"/>
    <cellStyle name="Normal" xfId="0" builtinId="0"/>
  </cellStyles>
  <dxfs count="4"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6</xdr:row>
          <xdr:rowOff>104775</xdr:rowOff>
        </xdr:from>
        <xdr:to>
          <xdr:col>3</xdr:col>
          <xdr:colOff>495300</xdr:colOff>
          <xdr:row>10</xdr:row>
          <xdr:rowOff>76200</xdr:rowOff>
        </xdr:to>
        <xdr:sp macro="" textlink="">
          <xdr:nvSpPr>
            <xdr:cNvPr id="1025" name="Imag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838200</xdr:colOff>
      <xdr:row>19</xdr:row>
      <xdr:rowOff>66675</xdr:rowOff>
    </xdr:from>
    <xdr:to>
      <xdr:col>4</xdr:col>
      <xdr:colOff>914400</xdr:colOff>
      <xdr:row>21</xdr:row>
      <xdr:rowOff>114300</xdr:rowOff>
    </xdr:to>
    <xdr:sp macro="" textlink="">
      <xdr:nvSpPr>
        <xdr:cNvPr id="1130" name="AutoShape 106"/>
        <xdr:cNvSpPr>
          <a:spLocks/>
        </xdr:cNvSpPr>
      </xdr:nvSpPr>
      <xdr:spPr bwMode="auto">
        <a:xfrm>
          <a:off x="2428875" y="3609975"/>
          <a:ext cx="76200" cy="371475"/>
        </a:xfrm>
        <a:prstGeom prst="rightBrace">
          <a:avLst>
            <a:gd name="adj1" fmla="val 406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809625</xdr:colOff>
      <xdr:row>38</xdr:row>
      <xdr:rowOff>66675</xdr:rowOff>
    </xdr:from>
    <xdr:to>
      <xdr:col>4</xdr:col>
      <xdr:colOff>914400</xdr:colOff>
      <xdr:row>39</xdr:row>
      <xdr:rowOff>123825</xdr:rowOff>
    </xdr:to>
    <xdr:sp macro="" textlink="">
      <xdr:nvSpPr>
        <xdr:cNvPr id="1137" name="AutoShape 113"/>
        <xdr:cNvSpPr>
          <a:spLocks/>
        </xdr:cNvSpPr>
      </xdr:nvSpPr>
      <xdr:spPr bwMode="auto">
        <a:xfrm>
          <a:off x="2400300" y="6686550"/>
          <a:ext cx="104775" cy="219075"/>
        </a:xfrm>
        <a:prstGeom prst="rightBrace">
          <a:avLst>
            <a:gd name="adj1" fmla="val 17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23</xdr:row>
      <xdr:rowOff>38100</xdr:rowOff>
    </xdr:from>
    <xdr:to>
      <xdr:col>7</xdr:col>
      <xdr:colOff>142875</xdr:colOff>
      <xdr:row>24</xdr:row>
      <xdr:rowOff>142875</xdr:rowOff>
    </xdr:to>
    <xdr:sp macro="" textlink="">
      <xdr:nvSpPr>
        <xdr:cNvPr id="3164" name="AutoShape 92"/>
        <xdr:cNvSpPr>
          <a:spLocks/>
        </xdr:cNvSpPr>
      </xdr:nvSpPr>
      <xdr:spPr bwMode="auto">
        <a:xfrm>
          <a:off x="6200775" y="4010025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66675</xdr:colOff>
      <xdr:row>26</xdr:row>
      <xdr:rowOff>38100</xdr:rowOff>
    </xdr:from>
    <xdr:to>
      <xdr:col>5</xdr:col>
      <xdr:colOff>142875</xdr:colOff>
      <xdr:row>27</xdr:row>
      <xdr:rowOff>142875</xdr:rowOff>
    </xdr:to>
    <xdr:sp macro="" textlink="">
      <xdr:nvSpPr>
        <xdr:cNvPr id="3166" name="AutoShape 94"/>
        <xdr:cNvSpPr>
          <a:spLocks/>
        </xdr:cNvSpPr>
      </xdr:nvSpPr>
      <xdr:spPr bwMode="auto">
        <a:xfrm>
          <a:off x="2638425" y="449580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18</xdr:row>
      <xdr:rowOff>28575</xdr:rowOff>
    </xdr:from>
    <xdr:to>
      <xdr:col>5</xdr:col>
      <xdr:colOff>276225</xdr:colOff>
      <xdr:row>19</xdr:row>
      <xdr:rowOff>133350</xdr:rowOff>
    </xdr:to>
    <xdr:sp macro="" textlink="">
      <xdr:nvSpPr>
        <xdr:cNvPr id="3" name="AutoShape 94"/>
        <xdr:cNvSpPr>
          <a:spLocks/>
        </xdr:cNvSpPr>
      </xdr:nvSpPr>
      <xdr:spPr bwMode="auto">
        <a:xfrm>
          <a:off x="2771775" y="3181350"/>
          <a:ext cx="76200" cy="266700"/>
        </a:xfrm>
        <a:prstGeom prst="leftBrace">
          <a:avLst>
            <a:gd name="adj1" fmla="val 2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</xdr:colOff>
      <xdr:row>28</xdr:row>
      <xdr:rowOff>133350</xdr:rowOff>
    </xdr:from>
    <xdr:to>
      <xdr:col>7</xdr:col>
      <xdr:colOff>332616</xdr:colOff>
      <xdr:row>44</xdr:row>
      <xdr:rowOff>133026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4905375"/>
          <a:ext cx="6076191" cy="25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B64"/>
  <sheetViews>
    <sheetView tabSelected="1" workbookViewId="0">
      <selection activeCell="E4" sqref="E4"/>
    </sheetView>
  </sheetViews>
  <sheetFormatPr baseColWidth="10" defaultRowHeight="12.75" x14ac:dyDescent="0.2"/>
  <cols>
    <col min="1" max="1" width="1.7109375" customWidth="1"/>
    <col min="2" max="2" width="6.7109375" style="1" customWidth="1"/>
    <col min="3" max="3" width="4.710937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42" width="2.7109375" customWidth="1"/>
    <col min="43" max="44" width="2.7109375" style="109" customWidth="1"/>
    <col min="45" max="45" width="13.140625" style="109" customWidth="1"/>
    <col min="46" max="46" width="30.85546875" style="109" customWidth="1"/>
    <col min="47" max="47" width="9.85546875" style="109" customWidth="1"/>
    <col min="48" max="49" width="11.42578125" style="1"/>
    <col min="51" max="79" width="2.7109375" customWidth="1"/>
  </cols>
  <sheetData>
    <row r="1" spans="1:79" x14ac:dyDescent="0.2">
      <c r="N1" s="230" t="s">
        <v>32</v>
      </c>
      <c r="O1" s="230"/>
      <c r="P1" s="230"/>
      <c r="Q1" s="230"/>
      <c r="R1" s="230"/>
      <c r="S1" s="230"/>
      <c r="T1" s="230"/>
      <c r="W1" s="234" t="s">
        <v>33</v>
      </c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143"/>
      <c r="AS1" s="142"/>
      <c r="AY1" s="238" t="s">
        <v>32</v>
      </c>
      <c r="AZ1" s="239"/>
      <c r="BA1" s="239"/>
      <c r="BB1" s="239"/>
      <c r="BC1" s="239"/>
      <c r="BD1" s="239"/>
      <c r="BE1" s="240"/>
      <c r="BG1" s="234" t="s">
        <v>33</v>
      </c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7"/>
    </row>
    <row r="2" spans="1:79" ht="12.75" customHeight="1" x14ac:dyDescent="0.2">
      <c r="G2" s="131" t="s">
        <v>30</v>
      </c>
      <c r="H2" s="132">
        <f>F49+'général 2'!F49+'général 3'!F49+'général 4'!F49+'général 5'!F49+'général 6'!F49</f>
        <v>15687.619999999999</v>
      </c>
      <c r="N2" s="233" t="s">
        <v>19</v>
      </c>
      <c r="O2" s="233" t="s">
        <v>22</v>
      </c>
      <c r="P2" s="233" t="s">
        <v>23</v>
      </c>
      <c r="Q2" s="233" t="s">
        <v>34</v>
      </c>
      <c r="R2" s="233" t="s">
        <v>20</v>
      </c>
      <c r="S2" s="233" t="s">
        <v>26</v>
      </c>
      <c r="T2" s="233" t="s">
        <v>38</v>
      </c>
      <c r="W2" s="121"/>
      <c r="X2" s="163"/>
      <c r="Y2" s="163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5"/>
      <c r="AM2" s="161"/>
      <c r="AN2" s="160"/>
      <c r="AO2" s="160"/>
      <c r="AP2" s="160"/>
      <c r="AS2" s="109" t="s">
        <v>80</v>
      </c>
      <c r="AY2" s="228" t="s">
        <v>19</v>
      </c>
      <c r="AZ2" s="224" t="s">
        <v>22</v>
      </c>
      <c r="BA2" s="224" t="s">
        <v>23</v>
      </c>
      <c r="BB2" s="224" t="s">
        <v>34</v>
      </c>
      <c r="BC2" s="224" t="s">
        <v>20</v>
      </c>
      <c r="BD2" s="224" t="s">
        <v>26</v>
      </c>
      <c r="BE2" s="227" t="s">
        <v>38</v>
      </c>
      <c r="BG2" s="121"/>
      <c r="BH2" s="5"/>
      <c r="BI2" s="5"/>
      <c r="BJ2" s="4"/>
      <c r="BK2" s="4"/>
      <c r="BL2" s="4"/>
      <c r="BM2" s="4"/>
      <c r="BN2" s="4"/>
      <c r="BO2" s="4"/>
      <c r="BP2" s="160"/>
      <c r="BQ2" s="162"/>
      <c r="BR2" s="160"/>
      <c r="BS2" s="5"/>
      <c r="BT2" s="5"/>
      <c r="BU2" s="5"/>
      <c r="BV2" s="5"/>
      <c r="BW2" s="5"/>
      <c r="BX2" s="5"/>
      <c r="BY2" s="5"/>
      <c r="BZ2" s="5"/>
      <c r="CA2" s="122"/>
    </row>
    <row r="3" spans="1:79" ht="12.75" customHeight="1" x14ac:dyDescent="0.2">
      <c r="G3" s="131" t="s">
        <v>41</v>
      </c>
      <c r="H3" s="132">
        <f>I49+'général 2'!I49+'général 3'!I49+'général 4'!I49+'général 5'!I49+'général 6'!I49</f>
        <v>17326.060000000001</v>
      </c>
      <c r="N3" s="231"/>
      <c r="O3" s="231"/>
      <c r="P3" s="231"/>
      <c r="Q3" s="231"/>
      <c r="R3" s="231"/>
      <c r="S3" s="231"/>
      <c r="T3" s="231"/>
      <c r="W3" s="231" t="s">
        <v>31</v>
      </c>
      <c r="X3" s="231" t="s">
        <v>36</v>
      </c>
      <c r="Y3" s="231" t="s">
        <v>37</v>
      </c>
      <c r="Z3" s="231" t="s">
        <v>42</v>
      </c>
      <c r="AA3" s="231" t="s">
        <v>62</v>
      </c>
      <c r="AB3" s="231" t="s">
        <v>61</v>
      </c>
      <c r="AC3" s="231" t="s">
        <v>43</v>
      </c>
      <c r="AD3" s="231" t="s">
        <v>44</v>
      </c>
      <c r="AE3" s="231" t="s">
        <v>45</v>
      </c>
      <c r="AF3" s="231" t="s">
        <v>46</v>
      </c>
      <c r="AG3" s="231" t="s">
        <v>47</v>
      </c>
      <c r="AH3" s="231" t="s">
        <v>48</v>
      </c>
      <c r="AI3" s="231" t="s">
        <v>49</v>
      </c>
      <c r="AJ3" s="231" t="s">
        <v>28</v>
      </c>
      <c r="AK3" s="231" t="s">
        <v>50</v>
      </c>
      <c r="AL3" s="231" t="s">
        <v>51</v>
      </c>
      <c r="AM3" s="224" t="s">
        <v>76</v>
      </c>
      <c r="AN3" s="224" t="s">
        <v>75</v>
      </c>
      <c r="AO3" s="224" t="s">
        <v>77</v>
      </c>
      <c r="AP3" s="224" t="s">
        <v>79</v>
      </c>
      <c r="AQ3" s="227" t="s">
        <v>78</v>
      </c>
      <c r="AR3" s="196"/>
      <c r="AY3" s="228"/>
      <c r="AZ3" s="224"/>
      <c r="BA3" s="224"/>
      <c r="BB3" s="224"/>
      <c r="BC3" s="224"/>
      <c r="BD3" s="224"/>
      <c r="BE3" s="227"/>
      <c r="BG3" s="228" t="s">
        <v>31</v>
      </c>
      <c r="BH3" s="224" t="s">
        <v>36</v>
      </c>
      <c r="BI3" s="224" t="s">
        <v>37</v>
      </c>
      <c r="BJ3" s="224" t="s">
        <v>42</v>
      </c>
      <c r="BK3" s="224" t="s">
        <v>62</v>
      </c>
      <c r="BL3" s="224" t="s">
        <v>61</v>
      </c>
      <c r="BM3" s="224" t="s">
        <v>43</v>
      </c>
      <c r="BN3" s="224" t="s">
        <v>44</v>
      </c>
      <c r="BO3" s="224" t="s">
        <v>45</v>
      </c>
      <c r="BP3" s="224" t="s">
        <v>46</v>
      </c>
      <c r="BQ3" s="224" t="s">
        <v>47</v>
      </c>
      <c r="BR3" s="224" t="s">
        <v>48</v>
      </c>
      <c r="BS3" s="224" t="s">
        <v>49</v>
      </c>
      <c r="BT3" s="224" t="s">
        <v>28</v>
      </c>
      <c r="BU3" s="224" t="s">
        <v>50</v>
      </c>
      <c r="BV3" s="224" t="s">
        <v>51</v>
      </c>
      <c r="BW3" s="224" t="s">
        <v>76</v>
      </c>
      <c r="BX3" s="224" t="s">
        <v>75</v>
      </c>
      <c r="BY3" s="224" t="s">
        <v>77</v>
      </c>
      <c r="BZ3" s="224" t="s">
        <v>79</v>
      </c>
      <c r="CA3" s="227" t="s">
        <v>78</v>
      </c>
    </row>
    <row r="4" spans="1:79" x14ac:dyDescent="0.2">
      <c r="I4" s="170"/>
      <c r="K4" s="204"/>
      <c r="N4" s="231"/>
      <c r="O4" s="231"/>
      <c r="P4" s="231"/>
      <c r="Q4" s="231"/>
      <c r="R4" s="231"/>
      <c r="S4" s="231"/>
      <c r="T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24"/>
      <c r="AN4" s="224"/>
      <c r="AO4" s="224"/>
      <c r="AP4" s="224"/>
      <c r="AQ4" s="227"/>
      <c r="AR4" s="196"/>
      <c r="AY4" s="228"/>
      <c r="AZ4" s="224"/>
      <c r="BA4" s="224"/>
      <c r="BB4" s="224"/>
      <c r="BC4" s="224"/>
      <c r="BD4" s="224"/>
      <c r="BE4" s="227"/>
      <c r="BG4" s="228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7"/>
    </row>
    <row r="5" spans="1:79" x14ac:dyDescent="0.2">
      <c r="N5" s="231"/>
      <c r="O5" s="231"/>
      <c r="P5" s="231"/>
      <c r="Q5" s="231"/>
      <c r="R5" s="231"/>
      <c r="S5" s="231"/>
      <c r="T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24"/>
      <c r="AN5" s="224"/>
      <c r="AO5" s="224"/>
      <c r="AP5" s="224"/>
      <c r="AQ5" s="227"/>
      <c r="AR5" s="196"/>
      <c r="AY5" s="228"/>
      <c r="AZ5" s="224"/>
      <c r="BA5" s="224"/>
      <c r="BB5" s="224"/>
      <c r="BC5" s="224"/>
      <c r="BD5" s="224"/>
      <c r="BE5" s="227"/>
      <c r="BG5" s="228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7"/>
    </row>
    <row r="6" spans="1:79" ht="12.75" customHeight="1" x14ac:dyDescent="0.2">
      <c r="N6" s="231"/>
      <c r="O6" s="231"/>
      <c r="P6" s="231"/>
      <c r="Q6" s="231"/>
      <c r="R6" s="231"/>
      <c r="S6" s="231"/>
      <c r="T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24"/>
      <c r="AN6" s="224"/>
      <c r="AO6" s="224"/>
      <c r="AP6" s="224"/>
      <c r="AQ6" s="227"/>
      <c r="AR6" s="196"/>
      <c r="AY6" s="228"/>
      <c r="AZ6" s="224"/>
      <c r="BA6" s="224"/>
      <c r="BB6" s="224"/>
      <c r="BC6" s="224"/>
      <c r="BD6" s="224"/>
      <c r="BE6" s="227"/>
      <c r="BG6" s="228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7"/>
    </row>
    <row r="7" spans="1:79" ht="13.5" thickBot="1" x14ac:dyDescent="0.25">
      <c r="K7" s="173"/>
      <c r="N7" s="231"/>
      <c r="O7" s="231"/>
      <c r="P7" s="231"/>
      <c r="Q7" s="231"/>
      <c r="R7" s="231"/>
      <c r="S7" s="231"/>
      <c r="T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24"/>
      <c r="AN7" s="224"/>
      <c r="AO7" s="224"/>
      <c r="AP7" s="224"/>
      <c r="AQ7" s="227"/>
      <c r="AR7" s="196"/>
      <c r="AY7" s="228"/>
      <c r="AZ7" s="224"/>
      <c r="BA7" s="224"/>
      <c r="BB7" s="224"/>
      <c r="BC7" s="224"/>
      <c r="BD7" s="224"/>
      <c r="BE7" s="227"/>
      <c r="BG7" s="228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7"/>
    </row>
    <row r="8" spans="1:79" ht="19.5" customHeight="1" thickBot="1" x14ac:dyDescent="0.35">
      <c r="D8"/>
      <c r="E8" s="2" t="s">
        <v>82</v>
      </c>
      <c r="G8" s="1" t="s">
        <v>81</v>
      </c>
      <c r="H8" s="119">
        <v>9618.0400000000009</v>
      </c>
      <c r="I8" s="194"/>
      <c r="J8" s="1"/>
      <c r="K8" s="195"/>
      <c r="N8" s="231"/>
      <c r="O8" s="231"/>
      <c r="P8" s="231"/>
      <c r="Q8" s="231"/>
      <c r="R8" s="231"/>
      <c r="S8" s="231"/>
      <c r="T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24"/>
      <c r="AN8" s="224"/>
      <c r="AO8" s="224"/>
      <c r="AP8" s="224"/>
      <c r="AQ8" s="227"/>
      <c r="AR8" s="196"/>
      <c r="AY8" s="228"/>
      <c r="AZ8" s="224"/>
      <c r="BA8" s="224"/>
      <c r="BB8" s="224"/>
      <c r="BC8" s="224"/>
      <c r="BD8" s="224"/>
      <c r="BE8" s="227"/>
      <c r="BG8" s="228"/>
      <c r="BH8" s="224"/>
      <c r="BI8" s="224"/>
      <c r="BJ8" s="224"/>
      <c r="BK8" s="224"/>
      <c r="BL8" s="224"/>
      <c r="BM8" s="224"/>
      <c r="BN8" s="224"/>
      <c r="BO8" s="224"/>
      <c r="BP8" s="224"/>
      <c r="BQ8" s="224"/>
      <c r="BR8" s="224"/>
      <c r="BS8" s="224"/>
      <c r="BT8" s="224"/>
      <c r="BU8" s="224"/>
      <c r="BV8" s="224"/>
      <c r="BW8" s="224"/>
      <c r="BX8" s="224"/>
      <c r="BY8" s="224"/>
      <c r="BZ8" s="224"/>
      <c r="CA8" s="227"/>
    </row>
    <row r="9" spans="1:79" ht="19.5" customHeight="1" thickBot="1" x14ac:dyDescent="0.35">
      <c r="D9" s="2"/>
      <c r="G9" s="27" t="s">
        <v>83</v>
      </c>
      <c r="H9" s="119">
        <f>'général 6'!K49</f>
        <v>11256.480000000003</v>
      </c>
      <c r="J9" s="1"/>
      <c r="K9" s="12"/>
      <c r="N9" s="231"/>
      <c r="O9" s="231"/>
      <c r="P9" s="231"/>
      <c r="Q9" s="231"/>
      <c r="R9" s="231"/>
      <c r="S9" s="231"/>
      <c r="T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24"/>
      <c r="AN9" s="224"/>
      <c r="AO9" s="224"/>
      <c r="AP9" s="224"/>
      <c r="AQ9" s="227"/>
      <c r="AR9" s="196"/>
      <c r="AV9" s="120"/>
      <c r="AY9" s="228"/>
      <c r="AZ9" s="224"/>
      <c r="BA9" s="224"/>
      <c r="BB9" s="224"/>
      <c r="BC9" s="224"/>
      <c r="BD9" s="224"/>
      <c r="BE9" s="227"/>
      <c r="BG9" s="228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7"/>
    </row>
    <row r="10" spans="1:79" ht="19.5" customHeight="1" x14ac:dyDescent="0.2">
      <c r="D10" s="13"/>
      <c r="E10" s="55"/>
      <c r="F10" s="110"/>
      <c r="G10" s="75"/>
      <c r="H10" s="56"/>
      <c r="I10" s="110"/>
      <c r="J10" s="1"/>
      <c r="K10" s="57"/>
      <c r="N10" s="231"/>
      <c r="O10" s="231"/>
      <c r="P10" s="231"/>
      <c r="Q10" s="231"/>
      <c r="R10" s="231"/>
      <c r="S10" s="231"/>
      <c r="T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24"/>
      <c r="AN10" s="224"/>
      <c r="AO10" s="224"/>
      <c r="AP10" s="224"/>
      <c r="AQ10" s="227"/>
      <c r="AR10" s="196"/>
      <c r="AV10" s="120"/>
      <c r="AY10" s="228"/>
      <c r="AZ10" s="224"/>
      <c r="BA10" s="224"/>
      <c r="BB10" s="224"/>
      <c r="BC10" s="224"/>
      <c r="BD10" s="224"/>
      <c r="BE10" s="227"/>
      <c r="BG10" s="228"/>
      <c r="BH10" s="224"/>
      <c r="BI10" s="224"/>
      <c r="BJ10" s="224"/>
      <c r="BK10" s="224"/>
      <c r="BL10" s="224"/>
      <c r="BM10" s="224"/>
      <c r="BN10" s="224"/>
      <c r="BO10" s="224"/>
      <c r="BP10" s="224"/>
      <c r="BQ10" s="224"/>
      <c r="BR10" s="224"/>
      <c r="BS10" s="224"/>
      <c r="BT10" s="224"/>
      <c r="BU10" s="224"/>
      <c r="BV10" s="224"/>
      <c r="BW10" s="224"/>
      <c r="BX10" s="224"/>
      <c r="BY10" s="224"/>
      <c r="BZ10" s="224"/>
      <c r="CA10" s="227"/>
    </row>
    <row r="11" spans="1:79" ht="19.5" customHeight="1" thickBot="1" x14ac:dyDescent="0.25">
      <c r="N11" s="231"/>
      <c r="O11" s="231"/>
      <c r="P11" s="231"/>
      <c r="Q11" s="231"/>
      <c r="R11" s="231"/>
      <c r="S11" s="231"/>
      <c r="T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24"/>
      <c r="AN11" s="224"/>
      <c r="AO11" s="224"/>
      <c r="AP11" s="224"/>
      <c r="AQ11" s="227"/>
      <c r="AR11" s="196"/>
      <c r="AY11" s="228"/>
      <c r="AZ11" s="224"/>
      <c r="BA11" s="224"/>
      <c r="BB11" s="224"/>
      <c r="BC11" s="224"/>
      <c r="BD11" s="224"/>
      <c r="BE11" s="227"/>
      <c r="BG11" s="228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7"/>
    </row>
    <row r="12" spans="1:79" ht="15.95" customHeight="1" thickTop="1" thickBot="1" x14ac:dyDescent="0.25">
      <c r="E12" s="15" t="s">
        <v>0</v>
      </c>
      <c r="F12" s="16"/>
      <c r="G12" s="59"/>
      <c r="H12" s="15" t="s">
        <v>1</v>
      </c>
      <c r="I12" s="17"/>
      <c r="J12" s="3"/>
      <c r="N12" s="231"/>
      <c r="O12" s="231"/>
      <c r="P12" s="231"/>
      <c r="Q12" s="231"/>
      <c r="R12" s="231"/>
      <c r="S12" s="231"/>
      <c r="T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24"/>
      <c r="AN12" s="224"/>
      <c r="AO12" s="224"/>
      <c r="AP12" s="224"/>
      <c r="AQ12" s="227"/>
      <c r="AR12" s="196"/>
      <c r="AY12" s="228"/>
      <c r="AZ12" s="224"/>
      <c r="BA12" s="224"/>
      <c r="BB12" s="224"/>
      <c r="BC12" s="224"/>
      <c r="BD12" s="224"/>
      <c r="BE12" s="227"/>
      <c r="BF12" s="109"/>
      <c r="BG12" s="228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7"/>
    </row>
    <row r="13" spans="1:79" ht="15.95" customHeight="1" thickTop="1" x14ac:dyDescent="0.2">
      <c r="B13" s="11" t="s">
        <v>2</v>
      </c>
      <c r="C13" s="11" t="s">
        <v>3</v>
      </c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9"/>
      <c r="M13" s="109"/>
      <c r="N13" s="232"/>
      <c r="O13" s="232"/>
      <c r="P13" s="232"/>
      <c r="Q13" s="232"/>
      <c r="R13" s="232"/>
      <c r="S13" s="232"/>
      <c r="T13" s="232"/>
      <c r="U13" s="109"/>
      <c r="V13" s="109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25"/>
      <c r="AN13" s="225"/>
      <c r="AO13" s="225"/>
      <c r="AP13" s="225"/>
      <c r="AQ13" s="236"/>
      <c r="AR13" s="196"/>
      <c r="AT13" s="116" t="s">
        <v>32</v>
      </c>
      <c r="AU13" s="116"/>
      <c r="AV13" s="1" t="s">
        <v>39</v>
      </c>
      <c r="AW13" s="1" t="s">
        <v>29</v>
      </c>
      <c r="AY13" s="228"/>
      <c r="AZ13" s="224"/>
      <c r="BA13" s="224"/>
      <c r="BB13" s="224"/>
      <c r="BC13" s="224"/>
      <c r="BD13" s="224"/>
      <c r="BE13" s="227"/>
      <c r="BG13" s="229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/>
      <c r="BS13" s="225"/>
      <c r="BT13" s="225"/>
      <c r="BU13" s="225"/>
      <c r="BV13" s="225"/>
      <c r="BW13" s="225"/>
      <c r="BX13" s="225"/>
      <c r="BY13" s="225"/>
      <c r="BZ13" s="225"/>
      <c r="CA13" s="236"/>
    </row>
    <row r="14" spans="1:79" ht="15.95" customHeight="1" x14ac:dyDescent="0.2">
      <c r="A14" s="109"/>
      <c r="B14" s="28" t="s">
        <v>101</v>
      </c>
      <c r="C14" s="35">
        <v>1</v>
      </c>
      <c r="D14" s="30">
        <v>42618</v>
      </c>
      <c r="E14" s="29" t="s">
        <v>86</v>
      </c>
      <c r="F14" s="81">
        <v>230</v>
      </c>
      <c r="G14" s="71" t="s">
        <v>87</v>
      </c>
      <c r="H14" s="36"/>
      <c r="I14" s="84"/>
      <c r="J14" s="4"/>
      <c r="K14" s="88">
        <f>H8+I14-F14</f>
        <v>9388.0400000000009</v>
      </c>
      <c r="L14" s="109"/>
      <c r="M14" s="109"/>
      <c r="N14" s="133"/>
      <c r="O14" s="133"/>
      <c r="P14" s="133"/>
      <c r="Q14" s="133"/>
      <c r="R14" s="133"/>
      <c r="S14" s="133"/>
      <c r="T14" s="133"/>
      <c r="U14" s="24"/>
      <c r="V14" s="24"/>
      <c r="W14" s="133"/>
      <c r="X14" s="133" t="s">
        <v>80</v>
      </c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97"/>
      <c r="AS14" t="s">
        <v>21</v>
      </c>
      <c r="AV14" s="153">
        <v>3000</v>
      </c>
      <c r="AW14" s="138">
        <f>AY49+'général 2'!AS49+'général 3'!AS49+'général 4'!AS49+'général 5'!AS49+'général 6'!AS49</f>
        <v>2450</v>
      </c>
      <c r="AX14" s="109"/>
      <c r="AY14" s="126" t="str">
        <f>IF(N14="X",I14,"")</f>
        <v/>
      </c>
      <c r="AZ14" s="127" t="str">
        <f>IF(O14="X",I14,"")</f>
        <v/>
      </c>
      <c r="BA14" s="127" t="str">
        <f>IF(P14="X",I14,"")</f>
        <v/>
      </c>
      <c r="BB14" s="127" t="str">
        <f>IF(Q14="X",I14,"")</f>
        <v/>
      </c>
      <c r="BC14" s="127" t="str">
        <f>IF(R14="X",I14,"")</f>
        <v/>
      </c>
      <c r="BD14" s="127" t="str">
        <f>IF(S14="X",I14,"")</f>
        <v/>
      </c>
      <c r="BE14" s="128" t="str">
        <f>IF(T14="X",I14,"")</f>
        <v/>
      </c>
      <c r="BG14" s="126" t="str">
        <f>IF(W14="X",F14,"")</f>
        <v/>
      </c>
      <c r="BH14" s="127">
        <f>IF(X14="X",F14,"")</f>
        <v>230</v>
      </c>
      <c r="BI14" s="127" t="str">
        <f>IF(Y14="X",F14,"")</f>
        <v/>
      </c>
      <c r="BJ14" s="127" t="str">
        <f t="shared" ref="BJ14:BS15" si="0">IF(Z14="X",$F14,"")</f>
        <v/>
      </c>
      <c r="BK14" s="127" t="str">
        <f t="shared" si="0"/>
        <v/>
      </c>
      <c r="BL14" s="127" t="str">
        <f t="shared" si="0"/>
        <v/>
      </c>
      <c r="BM14" s="127" t="str">
        <f t="shared" si="0"/>
        <v/>
      </c>
      <c r="BN14" s="127" t="str">
        <f t="shared" si="0"/>
        <v/>
      </c>
      <c r="BO14" s="127" t="str">
        <f t="shared" si="0"/>
        <v/>
      </c>
      <c r="BP14" s="127" t="str">
        <f t="shared" si="0"/>
        <v/>
      </c>
      <c r="BQ14" s="127" t="str">
        <f t="shared" si="0"/>
        <v/>
      </c>
      <c r="BR14" s="127" t="str">
        <f t="shared" si="0"/>
        <v/>
      </c>
      <c r="BS14" s="127" t="str">
        <f t="shared" si="0"/>
        <v/>
      </c>
      <c r="BT14" s="127" t="str">
        <f t="shared" ref="BT14:CA15" si="1">IF(AJ14="X",$F14,"")</f>
        <v/>
      </c>
      <c r="BU14" s="127" t="str">
        <f t="shared" si="1"/>
        <v/>
      </c>
      <c r="BV14" s="127" t="str">
        <f t="shared" si="1"/>
        <v/>
      </c>
      <c r="BW14" s="127" t="str">
        <f t="shared" si="1"/>
        <v/>
      </c>
      <c r="BX14" s="127" t="str">
        <f t="shared" si="1"/>
        <v/>
      </c>
      <c r="BY14" s="127" t="str">
        <f t="shared" si="1"/>
        <v/>
      </c>
      <c r="BZ14" s="127" t="str">
        <f t="shared" si="1"/>
        <v/>
      </c>
      <c r="CA14" s="128" t="str">
        <f t="shared" si="1"/>
        <v/>
      </c>
    </row>
    <row r="15" spans="1:79" x14ac:dyDescent="0.2">
      <c r="A15" s="109"/>
      <c r="B15" s="79" t="s">
        <v>102</v>
      </c>
      <c r="C15" s="24">
        <v>2</v>
      </c>
      <c r="D15" s="20">
        <v>42624</v>
      </c>
      <c r="E15" s="24" t="s">
        <v>86</v>
      </c>
      <c r="F15" s="82">
        <v>593</v>
      </c>
      <c r="G15" s="40" t="s">
        <v>88</v>
      </c>
      <c r="H15" s="19"/>
      <c r="I15" s="85"/>
      <c r="J15" s="26"/>
      <c r="K15" s="89">
        <f>K14+I15-F15</f>
        <v>8795.0400000000009</v>
      </c>
      <c r="L15" s="109"/>
      <c r="M15" s="109"/>
      <c r="N15" s="133"/>
      <c r="O15" s="133"/>
      <c r="P15" s="133"/>
      <c r="Q15" s="133"/>
      <c r="R15" s="133"/>
      <c r="S15" s="133"/>
      <c r="T15" s="133"/>
      <c r="U15" s="24"/>
      <c r="V15" s="24"/>
      <c r="W15" s="133" t="s">
        <v>80</v>
      </c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97"/>
      <c r="AS15" t="s">
        <v>22</v>
      </c>
      <c r="AV15" s="153">
        <v>350</v>
      </c>
      <c r="AW15" s="138">
        <f>AZ49+'général 2'!AT49+'général 3'!AT49+'général 4'!AT49+'général 5'!AT49+'général 6'!AT49</f>
        <v>413</v>
      </c>
      <c r="AX15" s="109"/>
      <c r="AY15" s="121" t="str">
        <f>IF(N15="X",I15,"")</f>
        <v/>
      </c>
      <c r="AZ15" s="5" t="str">
        <f>IF(O15="X",I15,"")</f>
        <v/>
      </c>
      <c r="BA15" s="5" t="str">
        <f>IF(P15="X",I15,"")</f>
        <v/>
      </c>
      <c r="BB15" s="5" t="str">
        <f>IF(Q15="X",I15,"")</f>
        <v/>
      </c>
      <c r="BC15" s="5" t="str">
        <f>IF(R15="X",I15,"")</f>
        <v/>
      </c>
      <c r="BD15" s="5" t="str">
        <f>IF(S15="X",I15,"")</f>
        <v/>
      </c>
      <c r="BE15" s="122" t="str">
        <f>IF(T15="X",I15,"")</f>
        <v/>
      </c>
      <c r="BG15" s="121">
        <f>IF(W15="X",F15,"")</f>
        <v>593</v>
      </c>
      <c r="BH15" s="5" t="str">
        <f>IF(X15="X",F15,"")</f>
        <v/>
      </c>
      <c r="BI15" s="5" t="str">
        <f>IF(Y15="X",F15,"")</f>
        <v/>
      </c>
      <c r="BJ15" s="5" t="str">
        <f t="shared" si="0"/>
        <v/>
      </c>
      <c r="BK15" s="5" t="str">
        <f t="shared" si="0"/>
        <v/>
      </c>
      <c r="BL15" s="5" t="str">
        <f t="shared" si="0"/>
        <v/>
      </c>
      <c r="BM15" s="5" t="str">
        <f t="shared" si="0"/>
        <v/>
      </c>
      <c r="BN15" s="5" t="str">
        <f t="shared" si="0"/>
        <v/>
      </c>
      <c r="BO15" s="5" t="str">
        <f t="shared" si="0"/>
        <v/>
      </c>
      <c r="BP15" s="5" t="str">
        <f t="shared" si="0"/>
        <v/>
      </c>
      <c r="BQ15" s="5" t="str">
        <f t="shared" si="0"/>
        <v/>
      </c>
      <c r="BR15" s="5" t="str">
        <f t="shared" si="0"/>
        <v/>
      </c>
      <c r="BS15" s="5" t="str">
        <f t="shared" si="0"/>
        <v/>
      </c>
      <c r="BT15" s="5" t="str">
        <f t="shared" si="1"/>
        <v/>
      </c>
      <c r="BU15" s="5" t="str">
        <f t="shared" si="1"/>
        <v/>
      </c>
      <c r="BV15" s="5" t="str">
        <f t="shared" si="1"/>
        <v/>
      </c>
      <c r="BW15" s="5" t="str">
        <f t="shared" si="1"/>
        <v/>
      </c>
      <c r="BX15" s="5" t="str">
        <f t="shared" si="1"/>
        <v/>
      </c>
      <c r="BY15" s="5" t="str">
        <f t="shared" si="1"/>
        <v/>
      </c>
      <c r="BZ15" s="5" t="str">
        <f t="shared" si="1"/>
        <v/>
      </c>
      <c r="CA15" s="122" t="str">
        <f t="shared" si="1"/>
        <v/>
      </c>
    </row>
    <row r="16" spans="1:79" x14ac:dyDescent="0.2">
      <c r="A16" s="109"/>
      <c r="B16" s="78" t="s">
        <v>102</v>
      </c>
      <c r="C16" s="35">
        <v>3</v>
      </c>
      <c r="D16" s="30">
        <v>42631</v>
      </c>
      <c r="E16" s="205" t="s">
        <v>86</v>
      </c>
      <c r="F16" s="81">
        <v>830.87</v>
      </c>
      <c r="G16" s="71" t="s">
        <v>89</v>
      </c>
      <c r="H16" s="36"/>
      <c r="I16" s="84"/>
      <c r="J16" s="136"/>
      <c r="K16" s="90">
        <f t="shared" ref="K16:K48" si="2">K15+I16-F16</f>
        <v>7964.170000000001</v>
      </c>
      <c r="L16" s="109"/>
      <c r="M16" s="109"/>
      <c r="N16" s="133"/>
      <c r="O16" s="133"/>
      <c r="P16" s="133"/>
      <c r="Q16" s="133"/>
      <c r="R16" s="133"/>
      <c r="S16" s="133"/>
      <c r="T16" s="133"/>
      <c r="U16" s="24"/>
      <c r="V16" s="24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 t="s">
        <v>80</v>
      </c>
      <c r="AQ16" s="197"/>
      <c r="AS16" t="s">
        <v>23</v>
      </c>
      <c r="AV16" s="153">
        <v>4000</v>
      </c>
      <c r="AW16" s="138">
        <f>BA49+'général 2'!AU49+'général 3'!AU49+'général 4'!AU49+'général 5'!AU49+'général 6'!AU49</f>
        <v>4582.0599999999995</v>
      </c>
      <c r="AX16" s="109"/>
      <c r="AY16" s="121" t="str">
        <f t="shared" ref="AY16:AY47" si="3">IF(N16="X",I16,"")</f>
        <v/>
      </c>
      <c r="AZ16" s="5" t="str">
        <f t="shared" ref="AZ16:AZ48" si="4">IF(O16="X",I16,"")</f>
        <v/>
      </c>
      <c r="BA16" s="5" t="str">
        <f t="shared" ref="BA16:BA40" si="5">IF(P16="X",I16,"")</f>
        <v/>
      </c>
      <c r="BB16" s="5" t="str">
        <f t="shared" ref="BB16:BB40" si="6">IF(Q16="X",I16,"")</f>
        <v/>
      </c>
      <c r="BC16" s="5" t="str">
        <f t="shared" ref="BC16:BC40" si="7">IF(R16="X",I16,"")</f>
        <v/>
      </c>
      <c r="BD16" s="5" t="str">
        <f t="shared" ref="BD16:BD40" si="8">IF(S16="X",I16,"")</f>
        <v/>
      </c>
      <c r="BE16" s="122" t="str">
        <f t="shared" ref="BE16:BE40" si="9">IF(T16="X",I16,"")</f>
        <v/>
      </c>
      <c r="BG16" s="121" t="str">
        <f t="shared" ref="BG16:BG48" si="10">IF(W16="X",F16,"")</f>
        <v/>
      </c>
      <c r="BH16" s="5" t="str">
        <f t="shared" ref="BH16:BH48" si="11">IF(X16="X",F16,"")</f>
        <v/>
      </c>
      <c r="BI16" s="5" t="str">
        <f t="shared" ref="BI16:BI48" si="12">IF(Y16="X",F16,"")</f>
        <v/>
      </c>
      <c r="BJ16" s="5" t="str">
        <f t="shared" ref="BJ16:BJ48" si="13">IF(Z16="X",$F16,"")</f>
        <v/>
      </c>
      <c r="BK16" s="5" t="str">
        <f t="shared" ref="BK16:BK48" si="14">IF(AA16="X",$F16,"")</f>
        <v/>
      </c>
      <c r="BL16" s="5" t="str">
        <f t="shared" ref="BL16:BL48" si="15">IF(AB16="X",$F16,"")</f>
        <v/>
      </c>
      <c r="BM16" s="5" t="str">
        <f t="shared" ref="BM16:BM48" si="16">IF(AC16="X",$F16,"")</f>
        <v/>
      </c>
      <c r="BN16" s="5" t="str">
        <f t="shared" ref="BN16:BN48" si="17">IF(AD16="X",$F16,"")</f>
        <v/>
      </c>
      <c r="BO16" s="5" t="str">
        <f t="shared" ref="BO16:BO48" si="18">IF(AE16="X",$F16,"")</f>
        <v/>
      </c>
      <c r="BP16" s="5" t="str">
        <f t="shared" ref="BP16:BP48" si="19">IF(AF16="X",$F16,"")</f>
        <v/>
      </c>
      <c r="BQ16" s="5" t="str">
        <f t="shared" ref="BQ16:BQ48" si="20">IF(AG16="X",$F16,"")</f>
        <v/>
      </c>
      <c r="BR16" s="5" t="str">
        <f t="shared" ref="BR16:BR48" si="21">IF(AH16="X",$F16,"")</f>
        <v/>
      </c>
      <c r="BS16" s="5" t="str">
        <f t="shared" ref="BS16:BS48" si="22">IF(AI16="X",$F16,"")</f>
        <v/>
      </c>
      <c r="BT16" s="5" t="str">
        <f t="shared" ref="BT16:BT48" si="23">IF(AJ16="X",$F16,"")</f>
        <v/>
      </c>
      <c r="BU16" s="5" t="str">
        <f t="shared" ref="BU16:BU48" si="24">IF(AK16="X",$F16,"")</f>
        <v/>
      </c>
      <c r="BV16" s="5" t="str">
        <f t="shared" ref="BV16:BV48" si="25">IF(AL16="X",$F16,"")</f>
        <v/>
      </c>
      <c r="BW16" s="5" t="str">
        <f t="shared" ref="BW16:BW48" si="26">IF(AM16="X",$F16,"")</f>
        <v/>
      </c>
      <c r="BX16" s="5" t="str">
        <f t="shared" ref="BX16:BX48" si="27">IF(AN16="X",$F16,"")</f>
        <v/>
      </c>
      <c r="BY16" s="5" t="str">
        <f t="shared" ref="BY16:BY48" si="28">IF(AO16="X",$F16,"")</f>
        <v/>
      </c>
      <c r="BZ16" s="5">
        <f t="shared" ref="BZ16:BZ48" si="29">IF(AP16="X",$F16,"")</f>
        <v>830.87</v>
      </c>
      <c r="CA16" s="122" t="str">
        <f t="shared" ref="CA16:CA48" si="30">IF(AQ16="X",$F16,"")</f>
        <v/>
      </c>
    </row>
    <row r="17" spans="1:79" x14ac:dyDescent="0.2">
      <c r="A17" s="109"/>
      <c r="B17" s="79" t="s">
        <v>102</v>
      </c>
      <c r="C17" s="24">
        <v>4</v>
      </c>
      <c r="D17" s="20">
        <v>42639</v>
      </c>
      <c r="E17" s="24" t="s">
        <v>86</v>
      </c>
      <c r="F17" s="117">
        <v>735</v>
      </c>
      <c r="G17" s="40" t="s">
        <v>90</v>
      </c>
      <c r="H17" s="44"/>
      <c r="I17" s="86"/>
      <c r="J17" s="26"/>
      <c r="K17" s="89">
        <f t="shared" si="2"/>
        <v>7229.170000000001</v>
      </c>
      <c r="L17" s="109"/>
      <c r="M17" s="109"/>
      <c r="N17" s="133"/>
      <c r="O17" s="133"/>
      <c r="P17" s="133"/>
      <c r="Q17" s="133"/>
      <c r="R17" s="133"/>
      <c r="S17" s="133"/>
      <c r="T17" s="133"/>
      <c r="U17" s="24"/>
      <c r="V17" s="24"/>
      <c r="W17" s="133" t="s">
        <v>80</v>
      </c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97"/>
      <c r="AS17" t="s">
        <v>24</v>
      </c>
      <c r="AV17" s="153">
        <v>3600</v>
      </c>
      <c r="AW17" s="138">
        <f>BB49+'général 2'!AV49+'général 3'!AV49+'général 4'!AV49+'général 5'!AV49+'général 6'!AV49</f>
        <v>3799</v>
      </c>
      <c r="AX17" s="109"/>
      <c r="AY17" s="121" t="str">
        <f t="shared" si="3"/>
        <v/>
      </c>
      <c r="AZ17" s="5" t="str">
        <f t="shared" si="4"/>
        <v/>
      </c>
      <c r="BA17" s="5" t="str">
        <f t="shared" si="5"/>
        <v/>
      </c>
      <c r="BB17" s="5" t="str">
        <f t="shared" si="6"/>
        <v/>
      </c>
      <c r="BC17" s="5" t="str">
        <f t="shared" si="7"/>
        <v/>
      </c>
      <c r="BD17" s="5" t="str">
        <f t="shared" si="8"/>
        <v/>
      </c>
      <c r="BE17" s="122" t="str">
        <f t="shared" si="9"/>
        <v/>
      </c>
      <c r="BG17" s="121">
        <f t="shared" si="10"/>
        <v>735</v>
      </c>
      <c r="BH17" s="5" t="str">
        <f t="shared" si="11"/>
        <v/>
      </c>
      <c r="BI17" s="5" t="str">
        <f t="shared" si="12"/>
        <v/>
      </c>
      <c r="BJ17" s="5" t="str">
        <f t="shared" si="13"/>
        <v/>
      </c>
      <c r="BK17" s="5" t="str">
        <f t="shared" si="14"/>
        <v/>
      </c>
      <c r="BL17" s="5" t="str">
        <f t="shared" si="15"/>
        <v/>
      </c>
      <c r="BM17" s="5" t="str">
        <f t="shared" si="16"/>
        <v/>
      </c>
      <c r="BN17" s="5" t="str">
        <f t="shared" si="17"/>
        <v/>
      </c>
      <c r="BO17" s="5" t="str">
        <f t="shared" si="18"/>
        <v/>
      </c>
      <c r="BP17" s="5" t="str">
        <f t="shared" si="19"/>
        <v/>
      </c>
      <c r="BQ17" s="5" t="str">
        <f t="shared" si="20"/>
        <v/>
      </c>
      <c r="BR17" s="5" t="str">
        <f t="shared" si="21"/>
        <v/>
      </c>
      <c r="BS17" s="5" t="str">
        <f t="shared" si="22"/>
        <v/>
      </c>
      <c r="BT17" s="5" t="str">
        <f t="shared" si="23"/>
        <v/>
      </c>
      <c r="BU17" s="5" t="str">
        <f t="shared" si="24"/>
        <v/>
      </c>
      <c r="BV17" s="5" t="str">
        <f t="shared" si="25"/>
        <v/>
      </c>
      <c r="BW17" s="5" t="str">
        <f t="shared" si="26"/>
        <v/>
      </c>
      <c r="BX17" s="5" t="str">
        <f t="shared" si="27"/>
        <v/>
      </c>
      <c r="BY17" s="5" t="str">
        <f t="shared" si="28"/>
        <v/>
      </c>
      <c r="BZ17" s="5" t="str">
        <f t="shared" si="29"/>
        <v/>
      </c>
      <c r="CA17" s="122" t="str">
        <f t="shared" si="30"/>
        <v/>
      </c>
    </row>
    <row r="18" spans="1:79" x14ac:dyDescent="0.2">
      <c r="A18" s="109"/>
      <c r="B18" s="78" t="s">
        <v>102</v>
      </c>
      <c r="C18" s="29">
        <v>5</v>
      </c>
      <c r="D18" s="30">
        <v>42645</v>
      </c>
      <c r="E18" s="29"/>
      <c r="F18" s="81"/>
      <c r="G18" s="71" t="s">
        <v>21</v>
      </c>
      <c r="H18" s="45" t="s">
        <v>93</v>
      </c>
      <c r="I18" s="87">
        <v>1944</v>
      </c>
      <c r="J18" s="26"/>
      <c r="K18" s="90">
        <f t="shared" si="2"/>
        <v>9173.1700000000019</v>
      </c>
      <c r="L18" s="109"/>
      <c r="M18" s="109"/>
      <c r="N18" s="133" t="s">
        <v>80</v>
      </c>
      <c r="O18" s="133"/>
      <c r="P18" s="133"/>
      <c r="Q18" s="133"/>
      <c r="R18" s="133"/>
      <c r="S18" s="133"/>
      <c r="T18" s="133"/>
      <c r="U18" s="24"/>
      <c r="V18" s="24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97"/>
      <c r="AS18" t="s">
        <v>25</v>
      </c>
      <c r="AV18" s="153">
        <v>4000</v>
      </c>
      <c r="AW18" s="138">
        <f>BC49+'général 2'!AW49+'général 3'!AW49+'général 4'!AW49+'général 5'!AW49+'général 6'!AW49</f>
        <v>4270</v>
      </c>
      <c r="AX18" s="109"/>
      <c r="AY18" s="121">
        <f t="shared" si="3"/>
        <v>1944</v>
      </c>
      <c r="AZ18" s="5" t="str">
        <f t="shared" si="4"/>
        <v/>
      </c>
      <c r="BA18" s="5" t="str">
        <f t="shared" si="5"/>
        <v/>
      </c>
      <c r="BB18" s="5" t="str">
        <f t="shared" si="6"/>
        <v/>
      </c>
      <c r="BC18" s="5" t="str">
        <f t="shared" si="7"/>
        <v/>
      </c>
      <c r="BD18" s="5" t="str">
        <f t="shared" si="8"/>
        <v/>
      </c>
      <c r="BE18" s="122" t="str">
        <f t="shared" si="9"/>
        <v/>
      </c>
      <c r="BG18" s="121" t="str">
        <f t="shared" si="10"/>
        <v/>
      </c>
      <c r="BH18" s="5" t="str">
        <f t="shared" si="11"/>
        <v/>
      </c>
      <c r="BI18" s="5" t="str">
        <f t="shared" si="12"/>
        <v/>
      </c>
      <c r="BJ18" s="5" t="str">
        <f t="shared" si="13"/>
        <v/>
      </c>
      <c r="BK18" s="5" t="str">
        <f t="shared" si="14"/>
        <v/>
      </c>
      <c r="BL18" s="5" t="str">
        <f t="shared" si="15"/>
        <v/>
      </c>
      <c r="BM18" s="5" t="str">
        <f t="shared" si="16"/>
        <v/>
      </c>
      <c r="BN18" s="5" t="str">
        <f t="shared" si="17"/>
        <v/>
      </c>
      <c r="BO18" s="5" t="str">
        <f t="shared" si="18"/>
        <v/>
      </c>
      <c r="BP18" s="5" t="str">
        <f t="shared" si="19"/>
        <v/>
      </c>
      <c r="BQ18" s="5" t="str">
        <f t="shared" si="20"/>
        <v/>
      </c>
      <c r="BR18" s="5" t="str">
        <f t="shared" si="21"/>
        <v/>
      </c>
      <c r="BS18" s="5" t="str">
        <f t="shared" si="22"/>
        <v/>
      </c>
      <c r="BT18" s="5" t="str">
        <f t="shared" si="23"/>
        <v/>
      </c>
      <c r="BU18" s="5" t="str">
        <f t="shared" si="24"/>
        <v/>
      </c>
      <c r="BV18" s="5" t="str">
        <f t="shared" si="25"/>
        <v/>
      </c>
      <c r="BW18" s="5" t="str">
        <f t="shared" si="26"/>
        <v/>
      </c>
      <c r="BX18" s="5" t="str">
        <f t="shared" si="27"/>
        <v/>
      </c>
      <c r="BY18" s="5" t="str">
        <f t="shared" si="28"/>
        <v/>
      </c>
      <c r="BZ18" s="5" t="str">
        <f t="shared" si="29"/>
        <v/>
      </c>
      <c r="CA18" s="122" t="str">
        <f t="shared" si="30"/>
        <v/>
      </c>
    </row>
    <row r="19" spans="1:79" x14ac:dyDescent="0.2">
      <c r="A19" s="109"/>
      <c r="B19" s="23" t="s">
        <v>102</v>
      </c>
      <c r="C19" s="24">
        <v>6</v>
      </c>
      <c r="D19" s="20">
        <v>42645</v>
      </c>
      <c r="E19" s="24"/>
      <c r="F19" s="82"/>
      <c r="G19" s="40" t="s">
        <v>91</v>
      </c>
      <c r="H19" s="44" t="s">
        <v>92</v>
      </c>
      <c r="I19" s="85">
        <v>293</v>
      </c>
      <c r="J19" s="5"/>
      <c r="K19" s="89">
        <f t="shared" si="2"/>
        <v>9466.1700000000019</v>
      </c>
      <c r="L19" s="109"/>
      <c r="M19" s="109"/>
      <c r="N19" s="133"/>
      <c r="O19" s="133" t="s">
        <v>80</v>
      </c>
      <c r="P19" s="133"/>
      <c r="Q19" s="133"/>
      <c r="R19" s="133"/>
      <c r="S19" s="133"/>
      <c r="T19" s="133"/>
      <c r="U19" s="24"/>
      <c r="V19" s="24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97"/>
      <c r="AS19" t="s">
        <v>26</v>
      </c>
      <c r="AV19" s="153">
        <v>1000</v>
      </c>
      <c r="AW19" s="138">
        <f>BD49+'général 2'!AX49+'général 3'!AX49+'général 4'!AX49+'général 5'!AX49+'général 6'!AX49</f>
        <v>1000</v>
      </c>
      <c r="AX19" s="109"/>
      <c r="AY19" s="121" t="str">
        <f t="shared" si="3"/>
        <v/>
      </c>
      <c r="AZ19" s="5">
        <f t="shared" si="4"/>
        <v>293</v>
      </c>
      <c r="BA19" s="5" t="str">
        <f t="shared" si="5"/>
        <v/>
      </c>
      <c r="BB19" s="5" t="str">
        <f t="shared" si="6"/>
        <v/>
      </c>
      <c r="BC19" s="5" t="str">
        <f t="shared" si="7"/>
        <v/>
      </c>
      <c r="BD19" s="5" t="str">
        <f t="shared" si="8"/>
        <v/>
      </c>
      <c r="BE19" s="122" t="str">
        <f t="shared" si="9"/>
        <v/>
      </c>
      <c r="BG19" s="121" t="str">
        <f t="shared" si="10"/>
        <v/>
      </c>
      <c r="BH19" s="5" t="str">
        <f t="shared" si="11"/>
        <v/>
      </c>
      <c r="BI19" s="5" t="str">
        <f t="shared" si="12"/>
        <v/>
      </c>
      <c r="BJ19" s="5" t="str">
        <f t="shared" si="13"/>
        <v/>
      </c>
      <c r="BK19" s="5" t="str">
        <f t="shared" si="14"/>
        <v/>
      </c>
      <c r="BL19" s="5" t="str">
        <f t="shared" si="15"/>
        <v/>
      </c>
      <c r="BM19" s="5" t="str">
        <f t="shared" si="16"/>
        <v/>
      </c>
      <c r="BN19" s="5" t="str">
        <f t="shared" si="17"/>
        <v/>
      </c>
      <c r="BO19" s="5" t="str">
        <f t="shared" si="18"/>
        <v/>
      </c>
      <c r="BP19" s="5" t="str">
        <f t="shared" si="19"/>
        <v/>
      </c>
      <c r="BQ19" s="5" t="str">
        <f t="shared" si="20"/>
        <v/>
      </c>
      <c r="BR19" s="5" t="str">
        <f t="shared" si="21"/>
        <v/>
      </c>
      <c r="BS19" s="5" t="str">
        <f t="shared" si="22"/>
        <v/>
      </c>
      <c r="BT19" s="5" t="str">
        <f t="shared" si="23"/>
        <v/>
      </c>
      <c r="BU19" s="5" t="str">
        <f t="shared" si="24"/>
        <v/>
      </c>
      <c r="BV19" s="5" t="str">
        <f t="shared" si="25"/>
        <v/>
      </c>
      <c r="BW19" s="5" t="str">
        <f t="shared" si="26"/>
        <v/>
      </c>
      <c r="BX19" s="5" t="str">
        <f t="shared" si="27"/>
        <v/>
      </c>
      <c r="BY19" s="5" t="str">
        <f t="shared" si="28"/>
        <v/>
      </c>
      <c r="BZ19" s="5" t="str">
        <f t="shared" si="29"/>
        <v/>
      </c>
      <c r="CA19" s="122" t="str">
        <f t="shared" si="30"/>
        <v/>
      </c>
    </row>
    <row r="20" spans="1:79" x14ac:dyDescent="0.2">
      <c r="A20" s="109"/>
      <c r="B20" s="28" t="s">
        <v>148</v>
      </c>
      <c r="C20" s="35">
        <v>7</v>
      </c>
      <c r="D20" s="30">
        <v>42645</v>
      </c>
      <c r="E20" s="70" t="s">
        <v>94</v>
      </c>
      <c r="F20" s="81">
        <v>64</v>
      </c>
      <c r="G20" s="63" t="s">
        <v>95</v>
      </c>
      <c r="H20" s="45"/>
      <c r="I20" s="84"/>
      <c r="J20" s="5"/>
      <c r="K20" s="90">
        <f t="shared" si="2"/>
        <v>9402.1700000000019</v>
      </c>
      <c r="L20" s="109"/>
      <c r="M20" s="109"/>
      <c r="N20" s="133"/>
      <c r="O20" s="133"/>
      <c r="P20" s="133"/>
      <c r="Q20" s="133"/>
      <c r="R20" s="133"/>
      <c r="S20" s="133"/>
      <c r="T20" s="133"/>
      <c r="U20" s="24"/>
      <c r="V20" s="24"/>
      <c r="W20" s="133"/>
      <c r="X20" s="133"/>
      <c r="Y20" s="133"/>
      <c r="Z20" s="133"/>
      <c r="AA20" s="133"/>
      <c r="AB20" s="133"/>
      <c r="AC20" s="133" t="s">
        <v>80</v>
      </c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97"/>
      <c r="AS20" s="109" t="s">
        <v>51</v>
      </c>
      <c r="AV20" s="138"/>
      <c r="AW20" s="138">
        <f>BE49+'général 2'!AY49+'général 3'!AY49+'général 4'!AY49+'général 5'!AY49+'général 6'!AY49</f>
        <v>812</v>
      </c>
      <c r="AX20" s="109"/>
      <c r="AY20" s="121" t="str">
        <f t="shared" si="3"/>
        <v/>
      </c>
      <c r="AZ20" s="5" t="str">
        <f t="shared" si="4"/>
        <v/>
      </c>
      <c r="BA20" s="5" t="str">
        <f t="shared" si="5"/>
        <v/>
      </c>
      <c r="BB20" s="5" t="str">
        <f t="shared" si="6"/>
        <v/>
      </c>
      <c r="BC20" s="5" t="str">
        <f t="shared" si="7"/>
        <v/>
      </c>
      <c r="BD20" s="5" t="str">
        <f t="shared" si="8"/>
        <v/>
      </c>
      <c r="BE20" s="122" t="str">
        <f t="shared" si="9"/>
        <v/>
      </c>
      <c r="BG20" s="121" t="str">
        <f t="shared" si="10"/>
        <v/>
      </c>
      <c r="BH20" s="5" t="str">
        <f t="shared" si="11"/>
        <v/>
      </c>
      <c r="BI20" s="5" t="str">
        <f t="shared" si="12"/>
        <v/>
      </c>
      <c r="BJ20" s="5" t="str">
        <f t="shared" si="13"/>
        <v/>
      </c>
      <c r="BK20" s="5" t="str">
        <f t="shared" si="14"/>
        <v/>
      </c>
      <c r="BL20" s="5" t="str">
        <f t="shared" si="15"/>
        <v/>
      </c>
      <c r="BM20" s="5">
        <f t="shared" si="16"/>
        <v>64</v>
      </c>
      <c r="BN20" s="5" t="str">
        <f t="shared" si="17"/>
        <v/>
      </c>
      <c r="BO20" s="5" t="str">
        <f t="shared" si="18"/>
        <v/>
      </c>
      <c r="BP20" s="5" t="str">
        <f t="shared" si="19"/>
        <v/>
      </c>
      <c r="BQ20" s="5" t="str">
        <f t="shared" si="20"/>
        <v/>
      </c>
      <c r="BR20" s="5" t="str">
        <f t="shared" si="21"/>
        <v/>
      </c>
      <c r="BS20" s="5" t="str">
        <f t="shared" si="22"/>
        <v/>
      </c>
      <c r="BT20" s="5" t="str">
        <f t="shared" si="23"/>
        <v/>
      </c>
      <c r="BU20" s="5" t="str">
        <f t="shared" si="24"/>
        <v/>
      </c>
      <c r="BV20" s="5" t="str">
        <f t="shared" si="25"/>
        <v/>
      </c>
      <c r="BW20" s="5" t="str">
        <f t="shared" si="26"/>
        <v/>
      </c>
      <c r="BX20" s="5" t="str">
        <f t="shared" si="27"/>
        <v/>
      </c>
      <c r="BY20" s="5" t="str">
        <f t="shared" si="28"/>
        <v/>
      </c>
      <c r="BZ20" s="5" t="str">
        <f t="shared" si="29"/>
        <v/>
      </c>
      <c r="CA20" s="122" t="str">
        <f t="shared" si="30"/>
        <v/>
      </c>
    </row>
    <row r="21" spans="1:79" x14ac:dyDescent="0.2">
      <c r="A21" s="109"/>
      <c r="B21" s="23" t="s">
        <v>148</v>
      </c>
      <c r="C21" s="24">
        <v>8</v>
      </c>
      <c r="D21" s="20">
        <v>42645</v>
      </c>
      <c r="E21" s="72" t="s">
        <v>94</v>
      </c>
      <c r="F21" s="82">
        <v>96</v>
      </c>
      <c r="G21" s="40" t="s">
        <v>96</v>
      </c>
      <c r="H21" s="46"/>
      <c r="I21" s="85"/>
      <c r="J21" s="5"/>
      <c r="K21" s="89">
        <f t="shared" si="2"/>
        <v>9306.1700000000019</v>
      </c>
      <c r="L21" s="109"/>
      <c r="M21" s="109"/>
      <c r="N21" s="133"/>
      <c r="O21" s="133"/>
      <c r="P21" s="133"/>
      <c r="Q21" s="133"/>
      <c r="R21" s="133"/>
      <c r="S21" s="133"/>
      <c r="T21" s="133"/>
      <c r="U21" s="24"/>
      <c r="V21" s="24"/>
      <c r="W21" s="133"/>
      <c r="X21" s="133"/>
      <c r="Y21" s="133"/>
      <c r="Z21" s="133"/>
      <c r="AA21" s="133"/>
      <c r="AB21" s="133"/>
      <c r="AC21" s="133"/>
      <c r="AD21" s="133" t="s">
        <v>80</v>
      </c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97"/>
      <c r="AT21" s="24" t="s">
        <v>33</v>
      </c>
      <c r="AU21" s="24"/>
      <c r="AV21" s="132">
        <f>SUM(AV14:AV20)</f>
        <v>15950</v>
      </c>
      <c r="AW21" s="132">
        <f>SUM(AW14:AW20)</f>
        <v>17326.059999999998</v>
      </c>
      <c r="AX21" s="145"/>
      <c r="AY21" s="121" t="str">
        <f t="shared" si="3"/>
        <v/>
      </c>
      <c r="AZ21" s="5" t="str">
        <f t="shared" si="4"/>
        <v/>
      </c>
      <c r="BA21" s="5" t="str">
        <f t="shared" si="5"/>
        <v/>
      </c>
      <c r="BB21" s="5" t="str">
        <f t="shared" si="6"/>
        <v/>
      </c>
      <c r="BC21" s="5" t="str">
        <f t="shared" si="7"/>
        <v/>
      </c>
      <c r="BD21" s="5" t="str">
        <f t="shared" si="8"/>
        <v/>
      </c>
      <c r="BE21" s="122" t="str">
        <f t="shared" si="9"/>
        <v/>
      </c>
      <c r="BG21" s="121" t="str">
        <f t="shared" si="10"/>
        <v/>
      </c>
      <c r="BH21" s="5" t="str">
        <f t="shared" si="11"/>
        <v/>
      </c>
      <c r="BI21" s="5" t="str">
        <f t="shared" si="12"/>
        <v/>
      </c>
      <c r="BJ21" s="5" t="str">
        <f t="shared" si="13"/>
        <v/>
      </c>
      <c r="BK21" s="5" t="str">
        <f t="shared" si="14"/>
        <v/>
      </c>
      <c r="BL21" s="5" t="str">
        <f t="shared" si="15"/>
        <v/>
      </c>
      <c r="BM21" s="5" t="str">
        <f t="shared" si="16"/>
        <v/>
      </c>
      <c r="BN21" s="5">
        <f t="shared" si="17"/>
        <v>96</v>
      </c>
      <c r="BO21" s="5" t="str">
        <f t="shared" si="18"/>
        <v/>
      </c>
      <c r="BP21" s="5" t="str">
        <f t="shared" si="19"/>
        <v/>
      </c>
      <c r="BQ21" s="5" t="str">
        <f t="shared" si="20"/>
        <v/>
      </c>
      <c r="BR21" s="5" t="str">
        <f t="shared" si="21"/>
        <v/>
      </c>
      <c r="BS21" s="5" t="str">
        <f t="shared" si="22"/>
        <v/>
      </c>
      <c r="BT21" s="5" t="str">
        <f t="shared" si="23"/>
        <v/>
      </c>
      <c r="BU21" s="5" t="str">
        <f t="shared" si="24"/>
        <v/>
      </c>
      <c r="BV21" s="5" t="str">
        <f t="shared" si="25"/>
        <v/>
      </c>
      <c r="BW21" s="5" t="str">
        <f t="shared" si="26"/>
        <v/>
      </c>
      <c r="BX21" s="5" t="str">
        <f t="shared" si="27"/>
        <v/>
      </c>
      <c r="BY21" s="5" t="str">
        <f t="shared" si="28"/>
        <v/>
      </c>
      <c r="BZ21" s="5" t="str">
        <f t="shared" si="29"/>
        <v/>
      </c>
      <c r="CA21" s="122" t="str">
        <f t="shared" si="30"/>
        <v/>
      </c>
    </row>
    <row r="22" spans="1:79" x14ac:dyDescent="0.2">
      <c r="A22" s="109"/>
      <c r="B22" s="28" t="s">
        <v>148</v>
      </c>
      <c r="C22" s="35">
        <v>9</v>
      </c>
      <c r="D22" s="30">
        <v>42645</v>
      </c>
      <c r="E22" s="70" t="s">
        <v>94</v>
      </c>
      <c r="F22" s="81">
        <v>166.4</v>
      </c>
      <c r="G22" s="63" t="s">
        <v>97</v>
      </c>
      <c r="H22" s="47"/>
      <c r="I22" s="87"/>
      <c r="J22" s="5"/>
      <c r="K22" s="90">
        <f t="shared" si="2"/>
        <v>9139.7700000000023</v>
      </c>
      <c r="L22" s="109"/>
      <c r="M22" s="109"/>
      <c r="N22" s="133"/>
      <c r="O22" s="133"/>
      <c r="P22" s="133"/>
      <c r="Q22" s="133"/>
      <c r="R22" s="133"/>
      <c r="S22" s="133"/>
      <c r="T22" s="133"/>
      <c r="U22" s="24"/>
      <c r="V22" s="24"/>
      <c r="W22" s="133"/>
      <c r="X22" s="133"/>
      <c r="Y22" s="133"/>
      <c r="Z22" s="133"/>
      <c r="AA22" s="133"/>
      <c r="AB22" s="133"/>
      <c r="AC22" s="133"/>
      <c r="AD22" s="133"/>
      <c r="AE22" s="133" t="s">
        <v>80</v>
      </c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97"/>
      <c r="AS22" t="s">
        <v>31</v>
      </c>
      <c r="AV22" s="138">
        <v>2400</v>
      </c>
      <c r="AW22" s="138">
        <f>BG49+'général 2'!BA49+'général 3'!BA49+'général 4'!BA49+'général 5'!BA49+'général 6'!BA49</f>
        <v>1727</v>
      </c>
      <c r="AX22" s="109"/>
      <c r="AY22" s="121" t="str">
        <f t="shared" si="3"/>
        <v/>
      </c>
      <c r="AZ22" s="5" t="str">
        <f t="shared" si="4"/>
        <v/>
      </c>
      <c r="BA22" s="5" t="str">
        <f t="shared" si="5"/>
        <v/>
      </c>
      <c r="BB22" s="5" t="str">
        <f t="shared" si="6"/>
        <v/>
      </c>
      <c r="BC22" s="5" t="str">
        <f t="shared" si="7"/>
        <v/>
      </c>
      <c r="BD22" s="5" t="str">
        <f t="shared" si="8"/>
        <v/>
      </c>
      <c r="BE22" s="122" t="str">
        <f t="shared" si="9"/>
        <v/>
      </c>
      <c r="BG22" s="121" t="str">
        <f t="shared" si="10"/>
        <v/>
      </c>
      <c r="BH22" s="5" t="str">
        <f t="shared" si="11"/>
        <v/>
      </c>
      <c r="BI22" s="5" t="str">
        <f t="shared" si="12"/>
        <v/>
      </c>
      <c r="BJ22" s="5" t="str">
        <f t="shared" si="13"/>
        <v/>
      </c>
      <c r="BK22" s="5" t="str">
        <f t="shared" si="14"/>
        <v/>
      </c>
      <c r="BL22" s="5" t="str">
        <f t="shared" si="15"/>
        <v/>
      </c>
      <c r="BM22" s="5" t="str">
        <f t="shared" si="16"/>
        <v/>
      </c>
      <c r="BN22" s="5" t="str">
        <f t="shared" si="17"/>
        <v/>
      </c>
      <c r="BO22" s="5">
        <f t="shared" si="18"/>
        <v>166.4</v>
      </c>
      <c r="BP22" s="5" t="str">
        <f t="shared" si="19"/>
        <v/>
      </c>
      <c r="BQ22" s="5" t="str">
        <f t="shared" si="20"/>
        <v/>
      </c>
      <c r="BR22" s="5" t="str">
        <f t="shared" si="21"/>
        <v/>
      </c>
      <c r="BS22" s="5" t="str">
        <f t="shared" si="22"/>
        <v/>
      </c>
      <c r="BT22" s="5" t="str">
        <f t="shared" si="23"/>
        <v/>
      </c>
      <c r="BU22" s="5" t="str">
        <f t="shared" si="24"/>
        <v/>
      </c>
      <c r="BV22" s="5" t="str">
        <f t="shared" si="25"/>
        <v/>
      </c>
      <c r="BW22" s="5" t="str">
        <f t="shared" si="26"/>
        <v/>
      </c>
      <c r="BX22" s="5" t="str">
        <f t="shared" si="27"/>
        <v/>
      </c>
      <c r="BY22" s="5" t="str">
        <f t="shared" si="28"/>
        <v/>
      </c>
      <c r="BZ22" s="5" t="str">
        <f t="shared" si="29"/>
        <v/>
      </c>
      <c r="CA22" s="122" t="str">
        <f t="shared" si="30"/>
        <v/>
      </c>
    </row>
    <row r="23" spans="1:79" x14ac:dyDescent="0.2">
      <c r="A23" s="109"/>
      <c r="B23" s="23" t="s">
        <v>102</v>
      </c>
      <c r="C23" s="24">
        <v>10</v>
      </c>
      <c r="D23" s="20">
        <v>42645</v>
      </c>
      <c r="E23" s="72" t="s">
        <v>98</v>
      </c>
      <c r="F23" s="82">
        <v>172.8</v>
      </c>
      <c r="G23" s="40" t="s">
        <v>99</v>
      </c>
      <c r="H23" s="46"/>
      <c r="I23" s="86"/>
      <c r="J23" s="5"/>
      <c r="K23" s="89">
        <f t="shared" si="2"/>
        <v>8966.970000000003</v>
      </c>
      <c r="L23" s="109"/>
      <c r="M23" s="109"/>
      <c r="N23" s="133"/>
      <c r="O23" s="133"/>
      <c r="P23" s="133"/>
      <c r="Q23" s="133"/>
      <c r="R23" s="133"/>
      <c r="S23" s="133"/>
      <c r="T23" s="133"/>
      <c r="U23" s="24"/>
      <c r="V23" s="24"/>
      <c r="W23" s="133"/>
      <c r="X23" s="133"/>
      <c r="Y23" s="133"/>
      <c r="Z23" s="133"/>
      <c r="AA23" s="133"/>
      <c r="AB23" s="133"/>
      <c r="AC23" s="133"/>
      <c r="AD23" s="133" t="s">
        <v>80</v>
      </c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97"/>
      <c r="AS23" t="s">
        <v>35</v>
      </c>
      <c r="AV23" s="138">
        <v>250</v>
      </c>
      <c r="AW23" s="138">
        <f>BH49+'général 2'!BB49+'général 3'!BB49+'général 4'!BB49+'général 5'!BB49+'général 6'!BB49</f>
        <v>230</v>
      </c>
      <c r="AX23" s="109"/>
      <c r="AY23" s="121" t="str">
        <f>IF(N23="X",I23,"")</f>
        <v/>
      </c>
      <c r="AZ23" s="5" t="str">
        <f t="shared" si="4"/>
        <v/>
      </c>
      <c r="BA23" s="5" t="str">
        <f t="shared" si="5"/>
        <v/>
      </c>
      <c r="BB23" s="5" t="str">
        <f t="shared" si="6"/>
        <v/>
      </c>
      <c r="BC23" s="5" t="str">
        <f t="shared" si="7"/>
        <v/>
      </c>
      <c r="BD23" s="5" t="str">
        <f t="shared" si="8"/>
        <v/>
      </c>
      <c r="BE23" s="122" t="str">
        <f t="shared" si="9"/>
        <v/>
      </c>
      <c r="BG23" s="121" t="str">
        <f t="shared" si="10"/>
        <v/>
      </c>
      <c r="BH23" s="5" t="str">
        <f t="shared" si="11"/>
        <v/>
      </c>
      <c r="BI23" s="5" t="str">
        <f t="shared" si="12"/>
        <v/>
      </c>
      <c r="BJ23" s="5" t="str">
        <f t="shared" si="13"/>
        <v/>
      </c>
      <c r="BK23" s="5" t="str">
        <f t="shared" si="14"/>
        <v/>
      </c>
      <c r="BL23" s="5" t="str">
        <f t="shared" si="15"/>
        <v/>
      </c>
      <c r="BM23" s="5" t="str">
        <f t="shared" si="16"/>
        <v/>
      </c>
      <c r="BN23" s="5">
        <f t="shared" si="17"/>
        <v>172.8</v>
      </c>
      <c r="BO23" s="5" t="str">
        <f t="shared" si="18"/>
        <v/>
      </c>
      <c r="BP23" s="5" t="str">
        <f t="shared" si="19"/>
        <v/>
      </c>
      <c r="BQ23" s="5" t="str">
        <f t="shared" si="20"/>
        <v/>
      </c>
      <c r="BR23" s="5" t="str">
        <f t="shared" si="21"/>
        <v/>
      </c>
      <c r="BS23" s="5" t="str">
        <f t="shared" si="22"/>
        <v/>
      </c>
      <c r="BT23" s="5" t="str">
        <f t="shared" si="23"/>
        <v/>
      </c>
      <c r="BU23" s="5" t="str">
        <f t="shared" si="24"/>
        <v/>
      </c>
      <c r="BV23" s="5" t="str">
        <f t="shared" si="25"/>
        <v/>
      </c>
      <c r="BW23" s="5" t="str">
        <f t="shared" si="26"/>
        <v/>
      </c>
      <c r="BX23" s="5" t="str">
        <f t="shared" si="27"/>
        <v/>
      </c>
      <c r="BY23" s="5" t="str">
        <f t="shared" si="28"/>
        <v/>
      </c>
      <c r="BZ23" s="5" t="str">
        <f t="shared" si="29"/>
        <v/>
      </c>
      <c r="CA23" s="122" t="str">
        <f t="shared" si="30"/>
        <v/>
      </c>
    </row>
    <row r="24" spans="1:79" x14ac:dyDescent="0.2">
      <c r="A24" s="109"/>
      <c r="B24" s="28" t="s">
        <v>102</v>
      </c>
      <c r="C24" s="35">
        <v>11</v>
      </c>
      <c r="D24" s="30">
        <v>42647</v>
      </c>
      <c r="E24" s="29" t="s">
        <v>86</v>
      </c>
      <c r="F24" s="81">
        <v>115.2</v>
      </c>
      <c r="G24" s="63" t="s">
        <v>100</v>
      </c>
      <c r="H24" s="47"/>
      <c r="I24" s="84"/>
      <c r="J24" s="5"/>
      <c r="K24" s="90">
        <f t="shared" si="2"/>
        <v>8851.7700000000023</v>
      </c>
      <c r="L24" s="109"/>
      <c r="M24" s="109"/>
      <c r="N24" s="133"/>
      <c r="O24" s="133"/>
      <c r="P24" s="133"/>
      <c r="Q24" s="133"/>
      <c r="R24" s="133"/>
      <c r="S24" s="133"/>
      <c r="T24" s="133"/>
      <c r="U24" s="24"/>
      <c r="V24" s="24"/>
      <c r="W24" s="133"/>
      <c r="X24" s="133"/>
      <c r="Y24" s="133"/>
      <c r="Z24" s="133"/>
      <c r="AA24" s="133"/>
      <c r="AB24" s="133"/>
      <c r="AC24" s="133" t="s">
        <v>80</v>
      </c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97"/>
      <c r="AS24"/>
      <c r="AV24" s="138"/>
      <c r="AW24" s="138"/>
      <c r="AX24" s="109"/>
      <c r="AY24" s="121" t="str">
        <f t="shared" si="3"/>
        <v/>
      </c>
      <c r="AZ24" s="5" t="str">
        <f t="shared" si="4"/>
        <v/>
      </c>
      <c r="BA24" s="5" t="str">
        <f t="shared" si="5"/>
        <v/>
      </c>
      <c r="BB24" s="5" t="str">
        <f t="shared" si="6"/>
        <v/>
      </c>
      <c r="BC24" s="5" t="str">
        <f t="shared" si="7"/>
        <v/>
      </c>
      <c r="BD24" s="5" t="str">
        <f t="shared" si="8"/>
        <v/>
      </c>
      <c r="BE24" s="122" t="str">
        <f t="shared" si="9"/>
        <v/>
      </c>
      <c r="BG24" s="121" t="str">
        <f t="shared" si="10"/>
        <v/>
      </c>
      <c r="BH24" s="5" t="str">
        <f t="shared" si="11"/>
        <v/>
      </c>
      <c r="BI24" s="5" t="str">
        <f t="shared" si="12"/>
        <v/>
      </c>
      <c r="BJ24" s="5" t="str">
        <f t="shared" si="13"/>
        <v/>
      </c>
      <c r="BK24" s="5" t="str">
        <f t="shared" si="14"/>
        <v/>
      </c>
      <c r="BL24" s="5" t="str">
        <f t="shared" si="15"/>
        <v/>
      </c>
      <c r="BM24" s="5">
        <f t="shared" si="16"/>
        <v>115.2</v>
      </c>
      <c r="BN24" s="5" t="str">
        <f t="shared" si="17"/>
        <v/>
      </c>
      <c r="BO24" s="5" t="str">
        <f t="shared" si="18"/>
        <v/>
      </c>
      <c r="BP24" s="5" t="str">
        <f t="shared" si="19"/>
        <v/>
      </c>
      <c r="BQ24" s="5" t="str">
        <f t="shared" si="20"/>
        <v/>
      </c>
      <c r="BR24" s="5" t="str">
        <f t="shared" si="21"/>
        <v/>
      </c>
      <c r="BS24" s="5" t="str">
        <f t="shared" si="22"/>
        <v/>
      </c>
      <c r="BT24" s="5" t="str">
        <f t="shared" si="23"/>
        <v/>
      </c>
      <c r="BU24" s="5" t="str">
        <f t="shared" si="24"/>
        <v/>
      </c>
      <c r="BV24" s="5" t="str">
        <f t="shared" si="25"/>
        <v/>
      </c>
      <c r="BW24" s="5" t="str">
        <f t="shared" si="26"/>
        <v/>
      </c>
      <c r="BX24" s="5" t="str">
        <f t="shared" si="27"/>
        <v/>
      </c>
      <c r="BY24" s="5" t="str">
        <f t="shared" si="28"/>
        <v/>
      </c>
      <c r="BZ24" s="5" t="str">
        <f t="shared" si="29"/>
        <v/>
      </c>
      <c r="CA24" s="122" t="str">
        <f t="shared" si="30"/>
        <v/>
      </c>
    </row>
    <row r="25" spans="1:79" x14ac:dyDescent="0.2">
      <c r="A25" s="109"/>
      <c r="B25" s="23" t="s">
        <v>102</v>
      </c>
      <c r="C25" s="24">
        <v>12</v>
      </c>
      <c r="D25" s="20">
        <v>42628</v>
      </c>
      <c r="E25" s="72"/>
      <c r="F25" s="82"/>
      <c r="G25" s="40" t="s">
        <v>103</v>
      </c>
      <c r="H25" s="19" t="s">
        <v>86</v>
      </c>
      <c r="I25" s="112">
        <v>375</v>
      </c>
      <c r="J25" s="5"/>
      <c r="K25" s="89">
        <f t="shared" si="2"/>
        <v>9226.7700000000023</v>
      </c>
      <c r="L25" s="109"/>
      <c r="M25" s="109"/>
      <c r="N25" s="133"/>
      <c r="O25" s="133"/>
      <c r="P25" s="133"/>
      <c r="Q25" s="133"/>
      <c r="R25" s="133"/>
      <c r="S25" s="133"/>
      <c r="T25" s="133" t="s">
        <v>80</v>
      </c>
      <c r="U25" s="24"/>
      <c r="V25" s="24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97"/>
      <c r="AS25" t="s">
        <v>37</v>
      </c>
      <c r="AV25" s="140">
        <v>10</v>
      </c>
      <c r="AW25" s="138">
        <f>BI49+'général 2'!BC49+'général 3'!BC49+'général 4'!BC49+'général 5'!BC49+'général 6'!BC49</f>
        <v>0</v>
      </c>
      <c r="AX25" s="109"/>
      <c r="AY25" s="121" t="str">
        <f t="shared" si="3"/>
        <v/>
      </c>
      <c r="AZ25" s="5" t="str">
        <f t="shared" si="4"/>
        <v/>
      </c>
      <c r="BA25" s="5" t="str">
        <f t="shared" si="5"/>
        <v/>
      </c>
      <c r="BB25" s="5" t="str">
        <f t="shared" si="6"/>
        <v/>
      </c>
      <c r="BC25" s="5" t="str">
        <f t="shared" si="7"/>
        <v/>
      </c>
      <c r="BD25" s="5" t="str">
        <f t="shared" si="8"/>
        <v/>
      </c>
      <c r="BE25" s="122">
        <f t="shared" si="9"/>
        <v>375</v>
      </c>
      <c r="BG25" s="121" t="str">
        <f t="shared" si="10"/>
        <v/>
      </c>
      <c r="BH25" s="5" t="str">
        <f t="shared" si="11"/>
        <v/>
      </c>
      <c r="BI25" s="5" t="str">
        <f t="shared" si="12"/>
        <v/>
      </c>
      <c r="BJ25" s="5" t="str">
        <f t="shared" si="13"/>
        <v/>
      </c>
      <c r="BK25" s="5" t="str">
        <f t="shared" si="14"/>
        <v/>
      </c>
      <c r="BL25" s="5" t="str">
        <f t="shared" si="15"/>
        <v/>
      </c>
      <c r="BM25" s="5" t="str">
        <f t="shared" si="16"/>
        <v/>
      </c>
      <c r="BN25" s="5" t="str">
        <f t="shared" si="17"/>
        <v/>
      </c>
      <c r="BO25" s="5" t="str">
        <f t="shared" si="18"/>
        <v/>
      </c>
      <c r="BP25" s="5" t="str">
        <f t="shared" si="19"/>
        <v/>
      </c>
      <c r="BQ25" s="5" t="str">
        <f t="shared" si="20"/>
        <v/>
      </c>
      <c r="BR25" s="5" t="str">
        <f t="shared" si="21"/>
        <v/>
      </c>
      <c r="BS25" s="5" t="str">
        <f t="shared" si="22"/>
        <v/>
      </c>
      <c r="BT25" s="5" t="str">
        <f t="shared" si="23"/>
        <v/>
      </c>
      <c r="BU25" s="5" t="str">
        <f t="shared" si="24"/>
        <v/>
      </c>
      <c r="BV25" s="5" t="str">
        <f t="shared" si="25"/>
        <v/>
      </c>
      <c r="BW25" s="5" t="str">
        <f t="shared" si="26"/>
        <v/>
      </c>
      <c r="BX25" s="5" t="str">
        <f t="shared" si="27"/>
        <v/>
      </c>
      <c r="BY25" s="5" t="str">
        <f t="shared" si="28"/>
        <v/>
      </c>
      <c r="BZ25" s="5" t="str">
        <f t="shared" si="29"/>
        <v/>
      </c>
      <c r="CA25" s="122" t="str">
        <f t="shared" si="30"/>
        <v/>
      </c>
    </row>
    <row r="26" spans="1:79" x14ac:dyDescent="0.2">
      <c r="A26" s="109"/>
      <c r="B26" s="28" t="s">
        <v>102</v>
      </c>
      <c r="C26" s="35">
        <v>13</v>
      </c>
      <c r="D26" s="30">
        <v>42646</v>
      </c>
      <c r="E26" s="29" t="s">
        <v>86</v>
      </c>
      <c r="F26" s="81">
        <v>110</v>
      </c>
      <c r="G26" s="63" t="s">
        <v>104</v>
      </c>
      <c r="H26" s="36"/>
      <c r="I26" s="87"/>
      <c r="J26" s="5"/>
      <c r="K26" s="90">
        <f t="shared" si="2"/>
        <v>9116.7700000000023</v>
      </c>
      <c r="L26" s="109"/>
      <c r="M26" s="109"/>
      <c r="N26" s="133"/>
      <c r="O26" s="133"/>
      <c r="P26" s="133"/>
      <c r="Q26" s="133"/>
      <c r="R26" s="133"/>
      <c r="S26" s="133"/>
      <c r="T26" s="133"/>
      <c r="U26" s="24"/>
      <c r="V26" s="24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 t="s">
        <v>80</v>
      </c>
      <c r="AI26" s="133"/>
      <c r="AJ26" s="133"/>
      <c r="AK26" s="133"/>
      <c r="AL26" s="133"/>
      <c r="AM26" s="133"/>
      <c r="AN26" s="133"/>
      <c r="AO26" s="133"/>
      <c r="AP26" s="133"/>
      <c r="AQ26" s="197"/>
      <c r="AS26" s="154" t="s">
        <v>42</v>
      </c>
      <c r="AT26"/>
      <c r="AU26"/>
      <c r="AV26" s="140">
        <v>2500</v>
      </c>
      <c r="AW26" s="138">
        <f>BJ49+'général 2'!BD49+'général 3'!BD49+'général 4'!BD49+'général 5'!BD49+'général 6'!BD49</f>
        <v>2008.4</v>
      </c>
      <c r="AX26" s="109"/>
      <c r="AY26" s="121" t="str">
        <f t="shared" si="3"/>
        <v/>
      </c>
      <c r="AZ26" s="5" t="str">
        <f t="shared" si="4"/>
        <v/>
      </c>
      <c r="BA26" s="5" t="str">
        <f t="shared" si="5"/>
        <v/>
      </c>
      <c r="BB26" s="5" t="str">
        <f t="shared" si="6"/>
        <v/>
      </c>
      <c r="BC26" s="5" t="str">
        <f t="shared" si="7"/>
        <v/>
      </c>
      <c r="BD26" s="5" t="str">
        <f t="shared" si="8"/>
        <v/>
      </c>
      <c r="BE26" s="122" t="str">
        <f t="shared" si="9"/>
        <v/>
      </c>
      <c r="BG26" s="121" t="str">
        <f t="shared" si="10"/>
        <v/>
      </c>
      <c r="BH26" s="5" t="str">
        <f t="shared" si="11"/>
        <v/>
      </c>
      <c r="BI26" s="5" t="str">
        <f t="shared" si="12"/>
        <v/>
      </c>
      <c r="BJ26" s="5" t="str">
        <f t="shared" si="13"/>
        <v/>
      </c>
      <c r="BK26" s="5" t="str">
        <f t="shared" si="14"/>
        <v/>
      </c>
      <c r="BL26" s="5" t="str">
        <f t="shared" si="15"/>
        <v/>
      </c>
      <c r="BM26" s="5" t="str">
        <f t="shared" si="16"/>
        <v/>
      </c>
      <c r="BN26" s="5" t="str">
        <f t="shared" si="17"/>
        <v/>
      </c>
      <c r="BO26" s="5" t="str">
        <f t="shared" si="18"/>
        <v/>
      </c>
      <c r="BP26" s="5" t="str">
        <f t="shared" si="19"/>
        <v/>
      </c>
      <c r="BQ26" s="5" t="str">
        <f t="shared" si="20"/>
        <v/>
      </c>
      <c r="BR26" s="5">
        <f t="shared" si="21"/>
        <v>110</v>
      </c>
      <c r="BS26" s="5" t="str">
        <f t="shared" si="22"/>
        <v/>
      </c>
      <c r="BT26" s="5" t="str">
        <f t="shared" si="23"/>
        <v/>
      </c>
      <c r="BU26" s="5" t="str">
        <f t="shared" si="24"/>
        <v/>
      </c>
      <c r="BV26" s="5" t="str">
        <f t="shared" si="25"/>
        <v/>
      </c>
      <c r="BW26" s="5" t="str">
        <f t="shared" si="26"/>
        <v/>
      </c>
      <c r="BX26" s="5" t="str">
        <f t="shared" si="27"/>
        <v/>
      </c>
      <c r="BY26" s="5" t="str">
        <f t="shared" si="28"/>
        <v/>
      </c>
      <c r="BZ26" s="5" t="str">
        <f t="shared" si="29"/>
        <v/>
      </c>
      <c r="CA26" s="122" t="str">
        <f t="shared" si="30"/>
        <v/>
      </c>
    </row>
    <row r="27" spans="1:79" x14ac:dyDescent="0.2">
      <c r="A27" s="109"/>
      <c r="B27" s="79" t="s">
        <v>102</v>
      </c>
      <c r="C27" s="33">
        <v>14</v>
      </c>
      <c r="D27" s="20">
        <v>42646</v>
      </c>
      <c r="E27" s="19" t="s">
        <v>86</v>
      </c>
      <c r="F27" s="82">
        <v>88</v>
      </c>
      <c r="G27" s="40" t="s">
        <v>105</v>
      </c>
      <c r="H27" s="46"/>
      <c r="I27" s="86"/>
      <c r="J27" s="5"/>
      <c r="K27" s="89">
        <f t="shared" si="2"/>
        <v>9028.7700000000023</v>
      </c>
      <c r="L27" s="109"/>
      <c r="M27" s="109"/>
      <c r="N27" s="133"/>
      <c r="O27" s="133"/>
      <c r="P27" s="133"/>
      <c r="Q27" s="133"/>
      <c r="R27" s="133"/>
      <c r="S27" s="133"/>
      <c r="T27" s="133"/>
      <c r="U27" s="24"/>
      <c r="V27" s="24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 t="s">
        <v>80</v>
      </c>
      <c r="AK27" s="133"/>
      <c r="AL27" s="133"/>
      <c r="AM27" s="133"/>
      <c r="AN27" s="133"/>
      <c r="AO27" s="133"/>
      <c r="AP27" s="133"/>
      <c r="AQ27" s="197"/>
      <c r="AS27" s="154" t="s">
        <v>62</v>
      </c>
      <c r="AT27"/>
      <c r="AU27"/>
      <c r="AV27" s="140">
        <v>440</v>
      </c>
      <c r="AW27" s="138">
        <f>BK49+'général 2'!BE49+'général 3'!BE49+'général 4'!BE49+'général 5'!BE49+'général 6'!BE49</f>
        <v>384</v>
      </c>
      <c r="AX27" s="109"/>
      <c r="AY27" s="121" t="str">
        <f t="shared" si="3"/>
        <v/>
      </c>
      <c r="AZ27" s="5" t="str">
        <f t="shared" si="4"/>
        <v/>
      </c>
      <c r="BA27" s="5" t="str">
        <f t="shared" si="5"/>
        <v/>
      </c>
      <c r="BB27" s="5" t="str">
        <f t="shared" si="6"/>
        <v/>
      </c>
      <c r="BC27" s="5" t="str">
        <f t="shared" si="7"/>
        <v/>
      </c>
      <c r="BD27" s="5" t="str">
        <f t="shared" si="8"/>
        <v/>
      </c>
      <c r="BE27" s="122" t="str">
        <f t="shared" si="9"/>
        <v/>
      </c>
      <c r="BG27" s="121" t="str">
        <f t="shared" si="10"/>
        <v/>
      </c>
      <c r="BH27" s="5" t="str">
        <f t="shared" si="11"/>
        <v/>
      </c>
      <c r="BI27" s="5" t="str">
        <f t="shared" si="12"/>
        <v/>
      </c>
      <c r="BJ27" s="5" t="str">
        <f t="shared" si="13"/>
        <v/>
      </c>
      <c r="BK27" s="5" t="str">
        <f t="shared" si="14"/>
        <v/>
      </c>
      <c r="BL27" s="5" t="str">
        <f t="shared" si="15"/>
        <v/>
      </c>
      <c r="BM27" s="5" t="str">
        <f t="shared" si="16"/>
        <v/>
      </c>
      <c r="BN27" s="5" t="str">
        <f t="shared" si="17"/>
        <v/>
      </c>
      <c r="BO27" s="5" t="str">
        <f t="shared" si="18"/>
        <v/>
      </c>
      <c r="BP27" s="5" t="str">
        <f t="shared" si="19"/>
        <v/>
      </c>
      <c r="BQ27" s="5" t="str">
        <f t="shared" si="20"/>
        <v/>
      </c>
      <c r="BR27" s="5" t="str">
        <f t="shared" si="21"/>
        <v/>
      </c>
      <c r="BS27" s="5" t="str">
        <f t="shared" si="22"/>
        <v/>
      </c>
      <c r="BT27" s="5">
        <f t="shared" si="23"/>
        <v>88</v>
      </c>
      <c r="BU27" s="5" t="str">
        <f t="shared" si="24"/>
        <v/>
      </c>
      <c r="BV27" s="5" t="str">
        <f t="shared" si="25"/>
        <v/>
      </c>
      <c r="BW27" s="5" t="str">
        <f t="shared" si="26"/>
        <v/>
      </c>
      <c r="BX27" s="5" t="str">
        <f t="shared" si="27"/>
        <v/>
      </c>
      <c r="BY27" s="5" t="str">
        <f t="shared" si="28"/>
        <v/>
      </c>
      <c r="BZ27" s="5" t="str">
        <f t="shared" si="29"/>
        <v/>
      </c>
      <c r="CA27" s="122" t="str">
        <f t="shared" si="30"/>
        <v/>
      </c>
    </row>
    <row r="28" spans="1:79" x14ac:dyDescent="0.2">
      <c r="A28" s="109"/>
      <c r="B28" s="207"/>
      <c r="C28" s="35">
        <v>15</v>
      </c>
      <c r="D28" s="30">
        <v>42654</v>
      </c>
      <c r="E28" s="47" t="s">
        <v>106</v>
      </c>
      <c r="F28" s="81"/>
      <c r="G28" s="63" t="s">
        <v>107</v>
      </c>
      <c r="H28" s="45"/>
      <c r="I28" s="87"/>
      <c r="J28" s="5"/>
      <c r="K28" s="90">
        <f t="shared" si="2"/>
        <v>9028.7700000000023</v>
      </c>
      <c r="L28" s="109"/>
      <c r="M28" s="109"/>
      <c r="N28" s="133"/>
      <c r="O28" s="133"/>
      <c r="P28" s="133"/>
      <c r="Q28" s="133"/>
      <c r="R28" s="133"/>
      <c r="S28" s="133"/>
      <c r="T28" s="133"/>
      <c r="U28" s="24"/>
      <c r="V28" s="24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97"/>
      <c r="AS28" s="154"/>
      <c r="AT28"/>
      <c r="AU28"/>
      <c r="AV28" s="140"/>
      <c r="AW28" s="138"/>
      <c r="AX28" s="109"/>
      <c r="AY28" s="121" t="str">
        <f t="shared" si="3"/>
        <v/>
      </c>
      <c r="AZ28" s="5" t="str">
        <f t="shared" si="4"/>
        <v/>
      </c>
      <c r="BA28" s="5" t="str">
        <f t="shared" si="5"/>
        <v/>
      </c>
      <c r="BB28" s="5" t="str">
        <f t="shared" si="6"/>
        <v/>
      </c>
      <c r="BC28" s="5" t="str">
        <f t="shared" si="7"/>
        <v/>
      </c>
      <c r="BD28" s="5" t="str">
        <f t="shared" si="8"/>
        <v/>
      </c>
      <c r="BE28" s="122" t="str">
        <f t="shared" si="9"/>
        <v/>
      </c>
      <c r="BG28" s="121" t="str">
        <f t="shared" si="10"/>
        <v/>
      </c>
      <c r="BH28" s="5" t="str">
        <f t="shared" si="11"/>
        <v/>
      </c>
      <c r="BI28" s="5" t="str">
        <f t="shared" si="12"/>
        <v/>
      </c>
      <c r="BJ28" s="5" t="str">
        <f t="shared" si="13"/>
        <v/>
      </c>
      <c r="BK28" s="5" t="str">
        <f t="shared" si="14"/>
        <v/>
      </c>
      <c r="BL28" s="5" t="str">
        <f t="shared" si="15"/>
        <v/>
      </c>
      <c r="BM28" s="5" t="str">
        <f t="shared" si="16"/>
        <v/>
      </c>
      <c r="BN28" s="5" t="str">
        <f t="shared" si="17"/>
        <v/>
      </c>
      <c r="BO28" s="5" t="str">
        <f t="shared" si="18"/>
        <v/>
      </c>
      <c r="BP28" s="5" t="str">
        <f t="shared" si="19"/>
        <v/>
      </c>
      <c r="BQ28" s="5" t="str">
        <f t="shared" si="20"/>
        <v/>
      </c>
      <c r="BR28" s="5" t="str">
        <f t="shared" si="21"/>
        <v/>
      </c>
      <c r="BS28" s="5" t="str">
        <f t="shared" si="22"/>
        <v/>
      </c>
      <c r="BT28" s="5" t="str">
        <f t="shared" si="23"/>
        <v/>
      </c>
      <c r="BU28" s="5" t="str">
        <f t="shared" si="24"/>
        <v/>
      </c>
      <c r="BV28" s="5" t="str">
        <f t="shared" si="25"/>
        <v/>
      </c>
      <c r="BW28" s="5" t="str">
        <f t="shared" si="26"/>
        <v/>
      </c>
      <c r="BX28" s="5" t="str">
        <f t="shared" si="27"/>
        <v/>
      </c>
      <c r="BY28" s="5" t="str">
        <f t="shared" si="28"/>
        <v/>
      </c>
      <c r="BZ28" s="5" t="str">
        <f t="shared" si="29"/>
        <v/>
      </c>
      <c r="CA28" s="122" t="str">
        <f t="shared" si="30"/>
        <v/>
      </c>
    </row>
    <row r="29" spans="1:79" x14ac:dyDescent="0.2">
      <c r="A29" s="109"/>
      <c r="B29" s="79" t="s">
        <v>167</v>
      </c>
      <c r="C29" s="24">
        <v>16</v>
      </c>
      <c r="D29" s="20">
        <v>42654</v>
      </c>
      <c r="E29" s="72" t="s">
        <v>108</v>
      </c>
      <c r="F29" s="83">
        <v>140.80000000000001</v>
      </c>
      <c r="G29" s="77" t="s">
        <v>109</v>
      </c>
      <c r="H29" s="44"/>
      <c r="I29" s="85"/>
      <c r="J29" s="5"/>
      <c r="K29" s="111">
        <f t="shared" si="2"/>
        <v>8887.970000000003</v>
      </c>
      <c r="L29" s="109"/>
      <c r="M29" s="109"/>
      <c r="N29" s="133"/>
      <c r="O29" s="133"/>
      <c r="P29" s="133"/>
      <c r="Q29" s="133"/>
      <c r="R29" s="133"/>
      <c r="S29" s="133"/>
      <c r="T29" s="133"/>
      <c r="U29" s="24"/>
      <c r="V29" s="24"/>
      <c r="W29" s="133"/>
      <c r="X29" s="133"/>
      <c r="Y29" s="133"/>
      <c r="Z29" s="133" t="s">
        <v>80</v>
      </c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97"/>
      <c r="AS29" s="154" t="s">
        <v>61</v>
      </c>
      <c r="AT29"/>
      <c r="AU29"/>
      <c r="AV29" s="140">
        <v>1850</v>
      </c>
      <c r="AW29" s="138">
        <f>BL49+'général 2'!BF49+'général 3'!BF49+'général 4'!BF49+'général 5'!BF49+'général 6'!BF49</f>
        <v>640</v>
      </c>
      <c r="AX29" s="109"/>
      <c r="AY29" s="121" t="str">
        <f t="shared" si="3"/>
        <v/>
      </c>
      <c r="AZ29" s="5" t="str">
        <f t="shared" si="4"/>
        <v/>
      </c>
      <c r="BA29" s="5" t="str">
        <f t="shared" si="5"/>
        <v/>
      </c>
      <c r="BB29" s="5" t="str">
        <f t="shared" si="6"/>
        <v/>
      </c>
      <c r="BC29" s="5" t="str">
        <f t="shared" si="7"/>
        <v/>
      </c>
      <c r="BD29" s="5" t="str">
        <f t="shared" si="8"/>
        <v/>
      </c>
      <c r="BE29" s="122" t="str">
        <f t="shared" si="9"/>
        <v/>
      </c>
      <c r="BG29" s="121" t="str">
        <f t="shared" si="10"/>
        <v/>
      </c>
      <c r="BH29" s="5" t="str">
        <f t="shared" si="11"/>
        <v/>
      </c>
      <c r="BI29" s="5" t="str">
        <f t="shared" si="12"/>
        <v/>
      </c>
      <c r="BJ29" s="5">
        <f t="shared" si="13"/>
        <v>140.80000000000001</v>
      </c>
      <c r="BK29" s="5" t="str">
        <f t="shared" si="14"/>
        <v/>
      </c>
      <c r="BL29" s="5" t="str">
        <f t="shared" si="15"/>
        <v/>
      </c>
      <c r="BM29" s="5" t="str">
        <f t="shared" si="16"/>
        <v/>
      </c>
      <c r="BN29" s="5" t="str">
        <f t="shared" si="17"/>
        <v/>
      </c>
      <c r="BO29" s="5" t="str">
        <f t="shared" si="18"/>
        <v/>
      </c>
      <c r="BP29" s="5" t="str">
        <f t="shared" si="19"/>
        <v/>
      </c>
      <c r="BQ29" s="5" t="str">
        <f t="shared" si="20"/>
        <v/>
      </c>
      <c r="BR29" s="5" t="str">
        <f t="shared" si="21"/>
        <v/>
      </c>
      <c r="BS29" s="5" t="str">
        <f t="shared" si="22"/>
        <v/>
      </c>
      <c r="BT29" s="5" t="str">
        <f t="shared" si="23"/>
        <v/>
      </c>
      <c r="BU29" s="5" t="str">
        <f t="shared" si="24"/>
        <v/>
      </c>
      <c r="BV29" s="5" t="str">
        <f t="shared" si="25"/>
        <v/>
      </c>
      <c r="BW29" s="5" t="str">
        <f t="shared" si="26"/>
        <v/>
      </c>
      <c r="BX29" s="5" t="str">
        <f t="shared" si="27"/>
        <v/>
      </c>
      <c r="BY29" s="5" t="str">
        <f t="shared" si="28"/>
        <v/>
      </c>
      <c r="BZ29" s="5" t="str">
        <f t="shared" si="29"/>
        <v/>
      </c>
      <c r="CA29" s="122" t="str">
        <f t="shared" si="30"/>
        <v/>
      </c>
    </row>
    <row r="30" spans="1:79" x14ac:dyDescent="0.2">
      <c r="A30" s="109"/>
      <c r="B30" s="78" t="s">
        <v>202</v>
      </c>
      <c r="C30" s="35">
        <v>17</v>
      </c>
      <c r="D30" s="30">
        <v>42654</v>
      </c>
      <c r="E30" s="47" t="s">
        <v>110</v>
      </c>
      <c r="F30" s="81">
        <v>140.80000000000001</v>
      </c>
      <c r="G30" s="63" t="s">
        <v>112</v>
      </c>
      <c r="H30" s="47"/>
      <c r="I30" s="87"/>
      <c r="J30" s="5"/>
      <c r="K30" s="90">
        <f t="shared" si="2"/>
        <v>8747.1700000000037</v>
      </c>
      <c r="L30" s="109"/>
      <c r="M30" s="109"/>
      <c r="N30" s="133"/>
      <c r="O30" s="133"/>
      <c r="P30" s="133"/>
      <c r="Q30" s="133"/>
      <c r="R30" s="133"/>
      <c r="S30" s="133"/>
      <c r="T30" s="133"/>
      <c r="U30" s="24"/>
      <c r="V30" s="24"/>
      <c r="W30" s="133"/>
      <c r="X30" s="133"/>
      <c r="Y30" s="133"/>
      <c r="Z30" s="133" t="s">
        <v>80</v>
      </c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97"/>
      <c r="AS30" s="226" t="s">
        <v>43</v>
      </c>
      <c r="AT30" s="226"/>
      <c r="AU30"/>
      <c r="AV30" s="140">
        <v>850</v>
      </c>
      <c r="AW30" s="138">
        <f>BM49+'général 2'!BG49+'général 3'!BG49+'général 4'!BG49+'général 5'!BG49+'général 6'!BG49</f>
        <v>320</v>
      </c>
      <c r="AX30" s="109"/>
      <c r="AY30" s="121" t="str">
        <f t="shared" si="3"/>
        <v/>
      </c>
      <c r="AZ30" s="5" t="str">
        <f t="shared" si="4"/>
        <v/>
      </c>
      <c r="BA30" s="5" t="str">
        <f t="shared" si="5"/>
        <v/>
      </c>
      <c r="BB30" s="5" t="str">
        <f t="shared" si="6"/>
        <v/>
      </c>
      <c r="BC30" s="5" t="str">
        <f t="shared" si="7"/>
        <v/>
      </c>
      <c r="BD30" s="5" t="str">
        <f t="shared" si="8"/>
        <v/>
      </c>
      <c r="BE30" s="122" t="str">
        <f t="shared" si="9"/>
        <v/>
      </c>
      <c r="BG30" s="121" t="str">
        <f t="shared" si="10"/>
        <v/>
      </c>
      <c r="BH30" s="5" t="str">
        <f t="shared" si="11"/>
        <v/>
      </c>
      <c r="BI30" s="5" t="str">
        <f t="shared" si="12"/>
        <v/>
      </c>
      <c r="BJ30" s="5">
        <f t="shared" si="13"/>
        <v>140.80000000000001</v>
      </c>
      <c r="BK30" s="5" t="str">
        <f t="shared" si="14"/>
        <v/>
      </c>
      <c r="BL30" s="5" t="str">
        <f t="shared" si="15"/>
        <v/>
      </c>
      <c r="BM30" s="5" t="str">
        <f t="shared" si="16"/>
        <v/>
      </c>
      <c r="BN30" s="5" t="str">
        <f t="shared" si="17"/>
        <v/>
      </c>
      <c r="BO30" s="5" t="str">
        <f t="shared" si="18"/>
        <v/>
      </c>
      <c r="BP30" s="5" t="str">
        <f t="shared" si="19"/>
        <v/>
      </c>
      <c r="BQ30" s="5" t="str">
        <f t="shared" si="20"/>
        <v/>
      </c>
      <c r="BR30" s="5" t="str">
        <f t="shared" si="21"/>
        <v/>
      </c>
      <c r="BS30" s="5" t="str">
        <f t="shared" si="22"/>
        <v/>
      </c>
      <c r="BT30" s="5" t="str">
        <f t="shared" si="23"/>
        <v/>
      </c>
      <c r="BU30" s="5" t="str">
        <f t="shared" si="24"/>
        <v/>
      </c>
      <c r="BV30" s="5" t="str">
        <f t="shared" si="25"/>
        <v/>
      </c>
      <c r="BW30" s="5" t="str">
        <f t="shared" si="26"/>
        <v/>
      </c>
      <c r="BX30" s="5" t="str">
        <f t="shared" si="27"/>
        <v/>
      </c>
      <c r="BY30" s="5" t="str">
        <f t="shared" si="28"/>
        <v/>
      </c>
      <c r="BZ30" s="5" t="str">
        <f t="shared" si="29"/>
        <v/>
      </c>
      <c r="CA30" s="122" t="str">
        <f t="shared" si="30"/>
        <v/>
      </c>
    </row>
    <row r="31" spans="1:79" x14ac:dyDescent="0.2">
      <c r="A31" s="109"/>
      <c r="B31" s="79" t="s">
        <v>258</v>
      </c>
      <c r="C31" s="24">
        <v>18</v>
      </c>
      <c r="D31" s="20">
        <v>42654</v>
      </c>
      <c r="E31" s="166" t="s">
        <v>111</v>
      </c>
      <c r="F31" s="82">
        <v>140.80000000000001</v>
      </c>
      <c r="G31" s="40" t="s">
        <v>113</v>
      </c>
      <c r="H31" s="46"/>
      <c r="I31" s="112"/>
      <c r="J31" s="5"/>
      <c r="K31" s="89">
        <f t="shared" si="2"/>
        <v>8606.3700000000044</v>
      </c>
      <c r="L31" s="109"/>
      <c r="M31" s="109"/>
      <c r="N31" s="133"/>
      <c r="O31" s="133"/>
      <c r="P31" s="133"/>
      <c r="Q31" s="133"/>
      <c r="R31" s="133"/>
      <c r="S31" s="133"/>
      <c r="T31" s="133"/>
      <c r="U31" s="24"/>
      <c r="V31" s="24"/>
      <c r="W31" s="133"/>
      <c r="X31" s="133"/>
      <c r="Y31" s="133"/>
      <c r="Z31" s="133" t="s">
        <v>80</v>
      </c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97"/>
      <c r="AS31" s="226" t="s">
        <v>44</v>
      </c>
      <c r="AT31" s="226"/>
      <c r="AU31"/>
      <c r="AV31" s="140">
        <v>850</v>
      </c>
      <c r="AW31" s="150">
        <f>BN49+'général 2'!BH49+'général 3'!BH49+'général 4'!BH49+'général 5'!BH49+'général 6'!BH49</f>
        <v>416.8</v>
      </c>
      <c r="AX31" s="109"/>
      <c r="AY31" s="121" t="str">
        <f t="shared" si="3"/>
        <v/>
      </c>
      <c r="AZ31" s="5" t="str">
        <f t="shared" si="4"/>
        <v/>
      </c>
      <c r="BA31" s="5" t="str">
        <f t="shared" si="5"/>
        <v/>
      </c>
      <c r="BB31" s="5" t="str">
        <f t="shared" si="6"/>
        <v/>
      </c>
      <c r="BC31" s="5" t="str">
        <f t="shared" si="7"/>
        <v/>
      </c>
      <c r="BD31" s="5" t="str">
        <f t="shared" si="8"/>
        <v/>
      </c>
      <c r="BE31" s="122" t="str">
        <f t="shared" si="9"/>
        <v/>
      </c>
      <c r="BG31" s="121" t="str">
        <f t="shared" si="10"/>
        <v/>
      </c>
      <c r="BH31" s="5" t="str">
        <f t="shared" si="11"/>
        <v/>
      </c>
      <c r="BI31" s="5" t="str">
        <f t="shared" si="12"/>
        <v/>
      </c>
      <c r="BJ31" s="5">
        <f t="shared" si="13"/>
        <v>140.80000000000001</v>
      </c>
      <c r="BK31" s="5" t="str">
        <f t="shared" si="14"/>
        <v/>
      </c>
      <c r="BL31" s="5" t="str">
        <f t="shared" si="15"/>
        <v/>
      </c>
      <c r="BM31" s="5" t="str">
        <f t="shared" si="16"/>
        <v/>
      </c>
      <c r="BN31" s="5" t="str">
        <f t="shared" si="17"/>
        <v/>
      </c>
      <c r="BO31" s="5" t="str">
        <f t="shared" si="18"/>
        <v/>
      </c>
      <c r="BP31" s="5" t="str">
        <f t="shared" si="19"/>
        <v/>
      </c>
      <c r="BQ31" s="5" t="str">
        <f t="shared" si="20"/>
        <v/>
      </c>
      <c r="BR31" s="5" t="str">
        <f t="shared" si="21"/>
        <v/>
      </c>
      <c r="BS31" s="5" t="str">
        <f t="shared" si="22"/>
        <v/>
      </c>
      <c r="BT31" s="5" t="str">
        <f t="shared" si="23"/>
        <v/>
      </c>
      <c r="BU31" s="5" t="str">
        <f t="shared" si="24"/>
        <v/>
      </c>
      <c r="BV31" s="5" t="str">
        <f t="shared" si="25"/>
        <v/>
      </c>
      <c r="BW31" s="5" t="str">
        <f t="shared" si="26"/>
        <v/>
      </c>
      <c r="BX31" s="5" t="str">
        <f t="shared" si="27"/>
        <v/>
      </c>
      <c r="BY31" s="5" t="str">
        <f t="shared" si="28"/>
        <v/>
      </c>
      <c r="BZ31" s="5" t="str">
        <f t="shared" si="29"/>
        <v/>
      </c>
      <c r="CA31" s="122" t="str">
        <f t="shared" si="30"/>
        <v/>
      </c>
    </row>
    <row r="32" spans="1:79" x14ac:dyDescent="0.2">
      <c r="A32" s="109"/>
      <c r="B32" s="78" t="s">
        <v>164</v>
      </c>
      <c r="C32" s="29">
        <v>19</v>
      </c>
      <c r="D32" s="30">
        <v>42679</v>
      </c>
      <c r="E32" s="47" t="s">
        <v>114</v>
      </c>
      <c r="F32" s="81">
        <v>50</v>
      </c>
      <c r="G32" s="63" t="s">
        <v>121</v>
      </c>
      <c r="H32" s="76"/>
      <c r="I32" s="87"/>
      <c r="J32" s="5"/>
      <c r="K32" s="90">
        <f t="shared" si="2"/>
        <v>8556.3700000000044</v>
      </c>
      <c r="L32" s="109"/>
      <c r="M32" s="109"/>
      <c r="N32" s="133"/>
      <c r="O32" s="133"/>
      <c r="P32" s="133"/>
      <c r="Q32" s="133"/>
      <c r="R32" s="133"/>
      <c r="S32" s="133"/>
      <c r="T32" s="133"/>
      <c r="U32" s="24"/>
      <c r="V32" s="24"/>
      <c r="W32" s="133"/>
      <c r="X32" s="133"/>
      <c r="Y32" s="133"/>
      <c r="Z32" s="133"/>
      <c r="AA32" s="133"/>
      <c r="AB32" s="133"/>
      <c r="AC32" s="133"/>
      <c r="AD32" s="133" t="s">
        <v>80</v>
      </c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97"/>
      <c r="AS32" s="226" t="s">
        <v>45</v>
      </c>
      <c r="AT32" s="226"/>
      <c r="AU32"/>
      <c r="AV32" s="138">
        <v>150</v>
      </c>
      <c r="AW32" s="150">
        <f>BO49+'général 2'!BI49+'général 3'!BI49+'général 4'!BI49+'général 5'!BI49+'général 6'!BI49</f>
        <v>243.2</v>
      </c>
      <c r="AX32" s="109"/>
      <c r="AY32" s="121" t="str">
        <f t="shared" si="3"/>
        <v/>
      </c>
      <c r="AZ32" s="5" t="str">
        <f t="shared" si="4"/>
        <v/>
      </c>
      <c r="BA32" s="5" t="str">
        <f t="shared" si="5"/>
        <v/>
      </c>
      <c r="BB32" s="5" t="str">
        <f t="shared" si="6"/>
        <v/>
      </c>
      <c r="BC32" s="5" t="str">
        <f t="shared" si="7"/>
        <v/>
      </c>
      <c r="BD32" s="5" t="str">
        <f t="shared" si="8"/>
        <v/>
      </c>
      <c r="BE32" s="122" t="str">
        <f t="shared" si="9"/>
        <v/>
      </c>
      <c r="BG32" s="121" t="str">
        <f t="shared" si="10"/>
        <v/>
      </c>
      <c r="BH32" s="5" t="str">
        <f t="shared" si="11"/>
        <v/>
      </c>
      <c r="BI32" s="5" t="str">
        <f t="shared" si="12"/>
        <v/>
      </c>
      <c r="BJ32" s="5" t="str">
        <f t="shared" si="13"/>
        <v/>
      </c>
      <c r="BK32" s="5" t="str">
        <f t="shared" si="14"/>
        <v/>
      </c>
      <c r="BL32" s="5" t="str">
        <f t="shared" si="15"/>
        <v/>
      </c>
      <c r="BM32" s="5" t="str">
        <f t="shared" si="16"/>
        <v/>
      </c>
      <c r="BN32" s="5">
        <f t="shared" si="17"/>
        <v>50</v>
      </c>
      <c r="BO32" s="5" t="str">
        <f t="shared" si="18"/>
        <v/>
      </c>
      <c r="BP32" s="5" t="str">
        <f t="shared" si="19"/>
        <v/>
      </c>
      <c r="BQ32" s="5" t="str">
        <f t="shared" si="20"/>
        <v/>
      </c>
      <c r="BR32" s="5" t="str">
        <f t="shared" si="21"/>
        <v/>
      </c>
      <c r="BS32" s="5" t="str">
        <f t="shared" si="22"/>
        <v/>
      </c>
      <c r="BT32" s="5" t="str">
        <f t="shared" si="23"/>
        <v/>
      </c>
      <c r="BU32" s="5" t="str">
        <f t="shared" si="24"/>
        <v/>
      </c>
      <c r="BV32" s="5" t="str">
        <f t="shared" si="25"/>
        <v/>
      </c>
      <c r="BW32" s="5" t="str">
        <f t="shared" si="26"/>
        <v/>
      </c>
      <c r="BX32" s="5" t="str">
        <f t="shared" si="27"/>
        <v/>
      </c>
      <c r="BY32" s="5" t="str">
        <f t="shared" si="28"/>
        <v/>
      </c>
      <c r="BZ32" s="5" t="str">
        <f t="shared" si="29"/>
        <v/>
      </c>
      <c r="CA32" s="122" t="str">
        <f t="shared" si="30"/>
        <v/>
      </c>
    </row>
    <row r="33" spans="1:79" x14ac:dyDescent="0.2">
      <c r="A33" s="109"/>
      <c r="B33" s="79" t="s">
        <v>164</v>
      </c>
      <c r="C33" s="24">
        <v>20</v>
      </c>
      <c r="D33" s="69">
        <v>42679</v>
      </c>
      <c r="E33" s="166" t="s">
        <v>115</v>
      </c>
      <c r="F33" s="82">
        <v>50</v>
      </c>
      <c r="G33" s="66" t="s">
        <v>120</v>
      </c>
      <c r="H33" s="25"/>
      <c r="I33" s="85"/>
      <c r="J33" s="5"/>
      <c r="K33" s="89">
        <f t="shared" si="2"/>
        <v>8506.3700000000044</v>
      </c>
      <c r="L33" s="109"/>
      <c r="M33" s="109"/>
      <c r="N33" s="133"/>
      <c r="O33" s="133"/>
      <c r="P33" s="133"/>
      <c r="Q33" s="133"/>
      <c r="R33" s="133"/>
      <c r="S33" s="133"/>
      <c r="T33" s="133"/>
      <c r="U33" s="24"/>
      <c r="V33" s="24"/>
      <c r="W33" s="133"/>
      <c r="X33" s="133"/>
      <c r="Y33" s="133"/>
      <c r="Z33" s="133"/>
      <c r="AA33" s="133"/>
      <c r="AB33" s="133"/>
      <c r="AC33" s="133"/>
      <c r="AD33" s="133" t="s">
        <v>80</v>
      </c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97"/>
      <c r="AS33" s="226" t="s">
        <v>46</v>
      </c>
      <c r="AT33" s="226"/>
      <c r="AU33"/>
      <c r="AV33" s="140">
        <v>750</v>
      </c>
      <c r="AW33" s="150">
        <f>BP49+'général 2'!BJ49+'général 3'!BJ49+'général 4'!BJ49+'général 5'!BJ49+'général 6'!BJ49</f>
        <v>940.8</v>
      </c>
      <c r="AX33" s="109"/>
      <c r="AY33" s="121" t="str">
        <f t="shared" si="3"/>
        <v/>
      </c>
      <c r="AZ33" s="5" t="str">
        <f t="shared" si="4"/>
        <v/>
      </c>
      <c r="BA33" s="5" t="str">
        <f t="shared" si="5"/>
        <v/>
      </c>
      <c r="BB33" s="5" t="str">
        <f t="shared" si="6"/>
        <v/>
      </c>
      <c r="BC33" s="5" t="str">
        <f t="shared" si="7"/>
        <v/>
      </c>
      <c r="BD33" s="5" t="str">
        <f t="shared" si="8"/>
        <v/>
      </c>
      <c r="BE33" s="122" t="str">
        <f t="shared" si="9"/>
        <v/>
      </c>
      <c r="BG33" s="121" t="str">
        <f t="shared" si="10"/>
        <v/>
      </c>
      <c r="BH33" s="5" t="str">
        <f t="shared" si="11"/>
        <v/>
      </c>
      <c r="BI33" s="5" t="str">
        <f t="shared" si="12"/>
        <v/>
      </c>
      <c r="BJ33" s="5" t="str">
        <f t="shared" si="13"/>
        <v/>
      </c>
      <c r="BK33" s="5" t="str">
        <f t="shared" si="14"/>
        <v/>
      </c>
      <c r="BL33" s="5" t="str">
        <f t="shared" si="15"/>
        <v/>
      </c>
      <c r="BM33" s="5" t="str">
        <f t="shared" si="16"/>
        <v/>
      </c>
      <c r="BN33" s="5">
        <f t="shared" si="17"/>
        <v>50</v>
      </c>
      <c r="BO33" s="5" t="str">
        <f t="shared" si="18"/>
        <v/>
      </c>
      <c r="BP33" s="5" t="str">
        <f t="shared" si="19"/>
        <v/>
      </c>
      <c r="BQ33" s="5" t="str">
        <f t="shared" si="20"/>
        <v/>
      </c>
      <c r="BR33" s="5" t="str">
        <f t="shared" si="21"/>
        <v/>
      </c>
      <c r="BS33" s="5" t="str">
        <f t="shared" si="22"/>
        <v/>
      </c>
      <c r="BT33" s="5" t="str">
        <f t="shared" si="23"/>
        <v/>
      </c>
      <c r="BU33" s="5" t="str">
        <f t="shared" si="24"/>
        <v/>
      </c>
      <c r="BV33" s="5" t="str">
        <f t="shared" si="25"/>
        <v/>
      </c>
      <c r="BW33" s="5" t="str">
        <f t="shared" si="26"/>
        <v/>
      </c>
      <c r="BX33" s="5" t="str">
        <f t="shared" si="27"/>
        <v/>
      </c>
      <c r="BY33" s="5" t="str">
        <f t="shared" si="28"/>
        <v/>
      </c>
      <c r="BZ33" s="5" t="str">
        <f t="shared" si="29"/>
        <v/>
      </c>
      <c r="CA33" s="122" t="str">
        <f t="shared" si="30"/>
        <v/>
      </c>
    </row>
    <row r="34" spans="1:79" ht="12.75" customHeight="1" x14ac:dyDescent="0.2">
      <c r="A34" s="109"/>
      <c r="B34" s="176" t="s">
        <v>164</v>
      </c>
      <c r="C34" s="29">
        <v>21</v>
      </c>
      <c r="D34" s="30">
        <v>42680</v>
      </c>
      <c r="E34" s="47" t="s">
        <v>116</v>
      </c>
      <c r="F34" s="81">
        <v>48</v>
      </c>
      <c r="G34" s="64" t="s">
        <v>119</v>
      </c>
      <c r="H34" s="47"/>
      <c r="I34" s="87"/>
      <c r="J34" s="26"/>
      <c r="K34" s="90">
        <f t="shared" si="2"/>
        <v>8458.3700000000044</v>
      </c>
      <c r="L34" s="109"/>
      <c r="M34" s="109"/>
      <c r="N34" s="133"/>
      <c r="O34" s="133"/>
      <c r="P34" s="133"/>
      <c r="Q34" s="133"/>
      <c r="R34" s="133"/>
      <c r="S34" s="133"/>
      <c r="T34" s="133"/>
      <c r="U34" s="24"/>
      <c r="V34" s="24"/>
      <c r="W34" s="133"/>
      <c r="X34" s="133"/>
      <c r="Y34" s="133"/>
      <c r="Z34" s="133"/>
      <c r="AA34" s="133"/>
      <c r="AB34" s="133"/>
      <c r="AC34" s="133"/>
      <c r="AD34" s="133" t="s">
        <v>80</v>
      </c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97"/>
      <c r="AS34" s="226" t="s">
        <v>47</v>
      </c>
      <c r="AT34" s="226"/>
      <c r="AU34" s="146"/>
      <c r="AV34" s="138">
        <v>200</v>
      </c>
      <c r="AW34" s="150">
        <f>BQ49+'général 2'!BK49+'général 3'!BK49+'général 4'!BK49+'général 5'!BK49+'général 6'!BK49</f>
        <v>593.72</v>
      </c>
      <c r="AX34" s="157"/>
      <c r="AY34" s="121" t="str">
        <f t="shared" si="3"/>
        <v/>
      </c>
      <c r="AZ34" s="5" t="str">
        <f t="shared" si="4"/>
        <v/>
      </c>
      <c r="BA34" s="5" t="str">
        <f t="shared" si="5"/>
        <v/>
      </c>
      <c r="BB34" s="5" t="str">
        <f t="shared" si="6"/>
        <v/>
      </c>
      <c r="BC34" s="5" t="str">
        <f t="shared" si="7"/>
        <v/>
      </c>
      <c r="BD34" s="5" t="str">
        <f t="shared" si="8"/>
        <v/>
      </c>
      <c r="BE34" s="122" t="str">
        <f t="shared" si="9"/>
        <v/>
      </c>
      <c r="BG34" s="121" t="str">
        <f t="shared" si="10"/>
        <v/>
      </c>
      <c r="BH34" s="5" t="str">
        <f t="shared" si="11"/>
        <v/>
      </c>
      <c r="BI34" s="5" t="str">
        <f t="shared" si="12"/>
        <v/>
      </c>
      <c r="BJ34" s="5" t="str">
        <f t="shared" si="13"/>
        <v/>
      </c>
      <c r="BK34" s="5" t="str">
        <f t="shared" si="14"/>
        <v/>
      </c>
      <c r="BL34" s="5" t="str">
        <f t="shared" si="15"/>
        <v/>
      </c>
      <c r="BM34" s="5" t="str">
        <f t="shared" si="16"/>
        <v/>
      </c>
      <c r="BN34" s="5">
        <f t="shared" si="17"/>
        <v>48</v>
      </c>
      <c r="BO34" s="5" t="str">
        <f t="shared" si="18"/>
        <v/>
      </c>
      <c r="BP34" s="5" t="str">
        <f t="shared" si="19"/>
        <v/>
      </c>
      <c r="BQ34" s="5" t="str">
        <f t="shared" si="20"/>
        <v/>
      </c>
      <c r="BR34" s="5" t="str">
        <f t="shared" si="21"/>
        <v/>
      </c>
      <c r="BS34" s="5" t="str">
        <f t="shared" si="22"/>
        <v/>
      </c>
      <c r="BT34" s="5" t="str">
        <f t="shared" si="23"/>
        <v/>
      </c>
      <c r="BU34" s="5" t="str">
        <f t="shared" si="24"/>
        <v/>
      </c>
      <c r="BV34" s="5" t="str">
        <f t="shared" si="25"/>
        <v/>
      </c>
      <c r="BW34" s="5" t="str">
        <f t="shared" si="26"/>
        <v/>
      </c>
      <c r="BX34" s="5" t="str">
        <f t="shared" si="27"/>
        <v/>
      </c>
      <c r="BY34" s="5" t="str">
        <f t="shared" si="28"/>
        <v/>
      </c>
      <c r="BZ34" s="5" t="str">
        <f t="shared" si="29"/>
        <v/>
      </c>
      <c r="CA34" s="122" t="str">
        <f t="shared" si="30"/>
        <v/>
      </c>
    </row>
    <row r="35" spans="1:79" x14ac:dyDescent="0.2">
      <c r="A35" s="109"/>
      <c r="B35" s="79" t="s">
        <v>164</v>
      </c>
      <c r="C35" s="24">
        <v>22</v>
      </c>
      <c r="D35" s="69">
        <v>42681</v>
      </c>
      <c r="E35" s="72" t="s">
        <v>117</v>
      </c>
      <c r="F35" s="82">
        <v>49.2</v>
      </c>
      <c r="G35" s="66" t="s">
        <v>118</v>
      </c>
      <c r="H35" s="38"/>
      <c r="I35" s="85"/>
      <c r="J35" s="26"/>
      <c r="K35" s="89">
        <f t="shared" si="2"/>
        <v>8409.1700000000037</v>
      </c>
      <c r="L35" s="109"/>
      <c r="M35" s="109"/>
      <c r="N35" s="133"/>
      <c r="O35" s="133"/>
      <c r="P35" s="133"/>
      <c r="Q35" s="133"/>
      <c r="R35" s="133"/>
      <c r="S35" s="133"/>
      <c r="T35" s="133"/>
      <c r="U35" s="24"/>
      <c r="V35" s="24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 t="s">
        <v>80</v>
      </c>
      <c r="AL35" s="133"/>
      <c r="AM35" s="133"/>
      <c r="AN35" s="133"/>
      <c r="AO35" s="133"/>
      <c r="AP35" s="133"/>
      <c r="AQ35" s="197"/>
      <c r="AS35" s="226" t="s">
        <v>70</v>
      </c>
      <c r="AT35" s="226"/>
      <c r="AU35" s="156"/>
      <c r="AV35" s="140">
        <v>500</v>
      </c>
      <c r="AW35" s="150">
        <f>BW49+'général 2'!BQ49+'général 3'!BQ49+'général 4'!BQ49+'général 5'!BQ49+'général 6'!BQ49</f>
        <v>201.60000000000002</v>
      </c>
      <c r="AX35" s="158"/>
      <c r="AY35" s="121" t="str">
        <f t="shared" si="3"/>
        <v/>
      </c>
      <c r="AZ35" s="5" t="str">
        <f t="shared" si="4"/>
        <v/>
      </c>
      <c r="BA35" s="5" t="str">
        <f t="shared" si="5"/>
        <v/>
      </c>
      <c r="BB35" s="5" t="str">
        <f t="shared" si="6"/>
        <v/>
      </c>
      <c r="BC35" s="5" t="str">
        <f t="shared" si="7"/>
        <v/>
      </c>
      <c r="BD35" s="5" t="str">
        <f t="shared" si="8"/>
        <v/>
      </c>
      <c r="BE35" s="122" t="str">
        <f t="shared" si="9"/>
        <v/>
      </c>
      <c r="BG35" s="121" t="str">
        <f t="shared" si="10"/>
        <v/>
      </c>
      <c r="BH35" s="5" t="str">
        <f t="shared" si="11"/>
        <v/>
      </c>
      <c r="BI35" s="5" t="str">
        <f t="shared" si="12"/>
        <v/>
      </c>
      <c r="BJ35" s="5" t="str">
        <f t="shared" si="13"/>
        <v/>
      </c>
      <c r="BK35" s="5" t="str">
        <f t="shared" si="14"/>
        <v/>
      </c>
      <c r="BL35" s="5" t="str">
        <f t="shared" si="15"/>
        <v/>
      </c>
      <c r="BM35" s="5" t="str">
        <f t="shared" si="16"/>
        <v/>
      </c>
      <c r="BN35" s="5" t="str">
        <f t="shared" si="17"/>
        <v/>
      </c>
      <c r="BO35" s="5" t="str">
        <f t="shared" si="18"/>
        <v/>
      </c>
      <c r="BP35" s="5" t="str">
        <f t="shared" si="19"/>
        <v/>
      </c>
      <c r="BQ35" s="5" t="str">
        <f t="shared" si="20"/>
        <v/>
      </c>
      <c r="BR35" s="5" t="str">
        <f t="shared" si="21"/>
        <v/>
      </c>
      <c r="BS35" s="5" t="str">
        <f t="shared" si="22"/>
        <v/>
      </c>
      <c r="BT35" s="5" t="str">
        <f t="shared" si="23"/>
        <v/>
      </c>
      <c r="BU35" s="5">
        <f t="shared" si="24"/>
        <v>49.2</v>
      </c>
      <c r="BV35" s="5" t="str">
        <f t="shared" si="25"/>
        <v/>
      </c>
      <c r="BW35" s="5" t="str">
        <f t="shared" si="26"/>
        <v/>
      </c>
      <c r="BX35" s="5" t="str">
        <f t="shared" si="27"/>
        <v/>
      </c>
      <c r="BY35" s="5" t="str">
        <f t="shared" si="28"/>
        <v/>
      </c>
      <c r="BZ35" s="5" t="str">
        <f t="shared" si="29"/>
        <v/>
      </c>
      <c r="CA35" s="122" t="str">
        <f t="shared" si="30"/>
        <v/>
      </c>
    </row>
    <row r="36" spans="1:79" ht="12.75" customHeight="1" x14ac:dyDescent="0.2">
      <c r="A36" s="109"/>
      <c r="B36" s="176" t="s">
        <v>148</v>
      </c>
      <c r="C36" s="29">
        <v>23</v>
      </c>
      <c r="D36" s="30">
        <v>42665</v>
      </c>
      <c r="E36" s="45" t="s">
        <v>122</v>
      </c>
      <c r="F36" s="81">
        <v>234</v>
      </c>
      <c r="G36" s="64" t="s">
        <v>27</v>
      </c>
      <c r="H36" s="47"/>
      <c r="I36" s="87"/>
      <c r="J36" s="5"/>
      <c r="K36" s="90">
        <f t="shared" si="2"/>
        <v>8175.1700000000037</v>
      </c>
      <c r="L36" s="109"/>
      <c r="M36" s="109"/>
      <c r="N36" s="133"/>
      <c r="O36" s="133"/>
      <c r="P36" s="133"/>
      <c r="Q36" s="133"/>
      <c r="R36" s="133"/>
      <c r="S36" s="133"/>
      <c r="T36" s="133"/>
      <c r="U36" s="24"/>
      <c r="V36" s="24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 t="s">
        <v>80</v>
      </c>
      <c r="AJ36" s="133"/>
      <c r="AK36" s="133"/>
      <c r="AL36" s="133"/>
      <c r="AM36" s="133"/>
      <c r="AN36" s="133"/>
      <c r="AO36" s="133"/>
      <c r="AP36" s="133"/>
      <c r="AQ36" s="197"/>
      <c r="AS36" s="226" t="s">
        <v>71</v>
      </c>
      <c r="AT36" s="226"/>
      <c r="AU36" s="146"/>
      <c r="AV36" s="138">
        <v>300</v>
      </c>
      <c r="AW36" s="150">
        <f>BX49+'général 2'!BR49+'général 3'!BR49+'général 4'!BR49+'général 5'!BR49+'général 6'!BR49</f>
        <v>396.8</v>
      </c>
      <c r="AX36" s="157"/>
      <c r="AY36" s="121" t="str">
        <f t="shared" si="3"/>
        <v/>
      </c>
      <c r="AZ36" s="5" t="str">
        <f t="shared" si="4"/>
        <v/>
      </c>
      <c r="BA36" s="5" t="str">
        <f t="shared" si="5"/>
        <v/>
      </c>
      <c r="BB36" s="5" t="str">
        <f t="shared" si="6"/>
        <v/>
      </c>
      <c r="BC36" s="5" t="str">
        <f t="shared" si="7"/>
        <v/>
      </c>
      <c r="BD36" s="5" t="str">
        <f t="shared" si="8"/>
        <v/>
      </c>
      <c r="BE36" s="122" t="str">
        <f t="shared" si="9"/>
        <v/>
      </c>
      <c r="BG36" s="121" t="str">
        <f t="shared" si="10"/>
        <v/>
      </c>
      <c r="BH36" s="5" t="str">
        <f t="shared" si="11"/>
        <v/>
      </c>
      <c r="BI36" s="5" t="str">
        <f t="shared" si="12"/>
        <v/>
      </c>
      <c r="BJ36" s="5" t="str">
        <f t="shared" si="13"/>
        <v/>
      </c>
      <c r="BK36" s="5" t="str">
        <f t="shared" si="14"/>
        <v/>
      </c>
      <c r="BL36" s="5" t="str">
        <f t="shared" si="15"/>
        <v/>
      </c>
      <c r="BM36" s="5" t="str">
        <f t="shared" si="16"/>
        <v/>
      </c>
      <c r="BN36" s="5" t="str">
        <f t="shared" si="17"/>
        <v/>
      </c>
      <c r="BO36" s="5" t="str">
        <f t="shared" si="18"/>
        <v/>
      </c>
      <c r="BP36" s="5" t="str">
        <f t="shared" si="19"/>
        <v/>
      </c>
      <c r="BQ36" s="5" t="str">
        <f t="shared" si="20"/>
        <v/>
      </c>
      <c r="BR36" s="5" t="str">
        <f t="shared" si="21"/>
        <v/>
      </c>
      <c r="BS36" s="5">
        <f t="shared" si="22"/>
        <v>234</v>
      </c>
      <c r="BT36" s="5" t="str">
        <f t="shared" si="23"/>
        <v/>
      </c>
      <c r="BU36" s="5" t="str">
        <f t="shared" si="24"/>
        <v/>
      </c>
      <c r="BV36" s="5" t="str">
        <f t="shared" si="25"/>
        <v/>
      </c>
      <c r="BW36" s="5" t="str">
        <f t="shared" si="26"/>
        <v/>
      </c>
      <c r="BX36" s="5" t="str">
        <f t="shared" si="27"/>
        <v/>
      </c>
      <c r="BY36" s="5" t="str">
        <f t="shared" si="28"/>
        <v/>
      </c>
      <c r="BZ36" s="5" t="str">
        <f t="shared" si="29"/>
        <v/>
      </c>
      <c r="CA36" s="122" t="str">
        <f t="shared" si="30"/>
        <v/>
      </c>
    </row>
    <row r="37" spans="1:79" x14ac:dyDescent="0.2">
      <c r="A37" s="109"/>
      <c r="B37" s="79" t="s">
        <v>164</v>
      </c>
      <c r="C37" s="24">
        <v>24</v>
      </c>
      <c r="D37" s="69">
        <v>42682</v>
      </c>
      <c r="E37" s="24" t="s">
        <v>86</v>
      </c>
      <c r="F37" s="82">
        <v>140.80000000000001</v>
      </c>
      <c r="G37" s="40" t="s">
        <v>123</v>
      </c>
      <c r="H37" s="46"/>
      <c r="I37" s="86"/>
      <c r="J37" s="5"/>
      <c r="K37" s="89">
        <f t="shared" si="2"/>
        <v>8034.3700000000035</v>
      </c>
      <c r="L37" s="109"/>
      <c r="M37" s="109"/>
      <c r="N37" s="133"/>
      <c r="O37" s="133"/>
      <c r="P37" s="133"/>
      <c r="Q37" s="133"/>
      <c r="R37" s="133"/>
      <c r="S37" s="133"/>
      <c r="T37" s="133"/>
      <c r="U37" s="24"/>
      <c r="V37" s="24"/>
      <c r="W37" s="133"/>
      <c r="X37" s="133"/>
      <c r="Y37" s="133"/>
      <c r="Z37" s="133"/>
      <c r="AA37" s="133"/>
      <c r="AB37" s="133"/>
      <c r="AC37" s="133" t="s">
        <v>80</v>
      </c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97"/>
      <c r="AS37" s="226" t="s">
        <v>72</v>
      </c>
      <c r="AT37" s="226"/>
      <c r="AU37" s="156"/>
      <c r="AV37" s="140">
        <v>300</v>
      </c>
      <c r="AW37" s="150">
        <f>BY49+'général 2'!BS49+'général 3'!BS49+'général 4'!BS49+'général 5'!BS49+'général 6'!BS49</f>
        <v>136.19999999999999</v>
      </c>
      <c r="AX37" s="158"/>
      <c r="AY37" s="121" t="str">
        <f t="shared" si="3"/>
        <v/>
      </c>
      <c r="AZ37" s="5" t="str">
        <f t="shared" si="4"/>
        <v/>
      </c>
      <c r="BA37" s="5" t="str">
        <f t="shared" si="5"/>
        <v/>
      </c>
      <c r="BB37" s="5" t="str">
        <f t="shared" si="6"/>
        <v/>
      </c>
      <c r="BC37" s="5" t="str">
        <f t="shared" si="7"/>
        <v/>
      </c>
      <c r="BD37" s="5" t="str">
        <f t="shared" si="8"/>
        <v/>
      </c>
      <c r="BE37" s="122" t="str">
        <f t="shared" si="9"/>
        <v/>
      </c>
      <c r="BG37" s="121" t="str">
        <f t="shared" si="10"/>
        <v/>
      </c>
      <c r="BH37" s="5" t="str">
        <f t="shared" si="11"/>
        <v/>
      </c>
      <c r="BI37" s="5" t="str">
        <f t="shared" si="12"/>
        <v/>
      </c>
      <c r="BJ37" s="5" t="str">
        <f t="shared" si="13"/>
        <v/>
      </c>
      <c r="BK37" s="5" t="str">
        <f t="shared" si="14"/>
        <v/>
      </c>
      <c r="BL37" s="5" t="str">
        <f t="shared" si="15"/>
        <v/>
      </c>
      <c r="BM37" s="5">
        <f t="shared" si="16"/>
        <v>140.80000000000001</v>
      </c>
      <c r="BN37" s="5" t="str">
        <f t="shared" si="17"/>
        <v/>
      </c>
      <c r="BO37" s="5" t="str">
        <f t="shared" si="18"/>
        <v/>
      </c>
      <c r="BP37" s="5" t="str">
        <f t="shared" si="19"/>
        <v/>
      </c>
      <c r="BQ37" s="5" t="str">
        <f t="shared" si="20"/>
        <v/>
      </c>
      <c r="BR37" s="5" t="str">
        <f t="shared" si="21"/>
        <v/>
      </c>
      <c r="BS37" s="5" t="str">
        <f t="shared" si="22"/>
        <v/>
      </c>
      <c r="BT37" s="5" t="str">
        <f t="shared" si="23"/>
        <v/>
      </c>
      <c r="BU37" s="5" t="str">
        <f t="shared" si="24"/>
        <v/>
      </c>
      <c r="BV37" s="5" t="str">
        <f t="shared" si="25"/>
        <v/>
      </c>
      <c r="BW37" s="5" t="str">
        <f t="shared" si="26"/>
        <v/>
      </c>
      <c r="BX37" s="5" t="str">
        <f t="shared" si="27"/>
        <v/>
      </c>
      <c r="BY37" s="5" t="str">
        <f t="shared" si="28"/>
        <v/>
      </c>
      <c r="BZ37" s="5" t="str">
        <f t="shared" si="29"/>
        <v/>
      </c>
      <c r="CA37" s="122" t="str">
        <f t="shared" si="30"/>
        <v/>
      </c>
    </row>
    <row r="38" spans="1:79" x14ac:dyDescent="0.2">
      <c r="A38" s="109"/>
      <c r="B38" s="78" t="s">
        <v>164</v>
      </c>
      <c r="C38" s="29">
        <v>25</v>
      </c>
      <c r="D38" s="30">
        <v>42686</v>
      </c>
      <c r="E38" s="45" t="s">
        <v>124</v>
      </c>
      <c r="F38" s="81">
        <v>24</v>
      </c>
      <c r="G38" s="64" t="s">
        <v>125</v>
      </c>
      <c r="H38" s="31"/>
      <c r="I38" s="87"/>
      <c r="J38" s="5"/>
      <c r="K38" s="90">
        <f t="shared" si="2"/>
        <v>8010.3700000000035</v>
      </c>
      <c r="L38" s="109"/>
      <c r="M38" s="109"/>
      <c r="N38" s="133"/>
      <c r="O38" s="133"/>
      <c r="P38" s="133"/>
      <c r="Q38" s="133"/>
      <c r="R38" s="133"/>
      <c r="S38" s="133"/>
      <c r="T38" s="133"/>
      <c r="U38" s="24"/>
      <c r="V38" s="24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 t="s">
        <v>80</v>
      </c>
      <c r="AH38" s="133"/>
      <c r="AI38" s="133"/>
      <c r="AJ38" s="133"/>
      <c r="AK38" s="133"/>
      <c r="AL38" s="133"/>
      <c r="AM38" s="133"/>
      <c r="AN38" s="133"/>
      <c r="AO38" s="133"/>
      <c r="AP38" s="133"/>
      <c r="AQ38" s="197"/>
      <c r="AS38" s="226" t="s">
        <v>48</v>
      </c>
      <c r="AT38" s="226"/>
      <c r="AU38" s="156"/>
      <c r="AV38" s="140">
        <v>1250</v>
      </c>
      <c r="AW38" s="150">
        <f>BR49+'général 2'!BL49+'général 3'!BL49+'général 4'!BL49+'général 5'!BL49+'général 6'!BL49</f>
        <v>889</v>
      </c>
      <c r="AX38" s="158"/>
      <c r="AY38" s="121" t="str">
        <f t="shared" si="3"/>
        <v/>
      </c>
      <c r="AZ38" s="5" t="str">
        <f t="shared" si="4"/>
        <v/>
      </c>
      <c r="BA38" s="5" t="str">
        <f t="shared" si="5"/>
        <v/>
      </c>
      <c r="BB38" s="5" t="str">
        <f t="shared" si="6"/>
        <v/>
      </c>
      <c r="BC38" s="5" t="str">
        <f t="shared" si="7"/>
        <v/>
      </c>
      <c r="BD38" s="5" t="str">
        <f t="shared" si="8"/>
        <v/>
      </c>
      <c r="BE38" s="122" t="str">
        <f t="shared" si="9"/>
        <v/>
      </c>
      <c r="BG38" s="121" t="str">
        <f t="shared" si="10"/>
        <v/>
      </c>
      <c r="BH38" s="5" t="str">
        <f t="shared" si="11"/>
        <v/>
      </c>
      <c r="BI38" s="5" t="str">
        <f t="shared" si="12"/>
        <v/>
      </c>
      <c r="BJ38" s="5" t="str">
        <f t="shared" si="13"/>
        <v/>
      </c>
      <c r="BK38" s="5" t="str">
        <f t="shared" si="14"/>
        <v/>
      </c>
      <c r="BL38" s="5" t="str">
        <f t="shared" si="15"/>
        <v/>
      </c>
      <c r="BM38" s="5" t="str">
        <f t="shared" si="16"/>
        <v/>
      </c>
      <c r="BN38" s="5" t="str">
        <f t="shared" si="17"/>
        <v/>
      </c>
      <c r="BO38" s="5" t="str">
        <f t="shared" si="18"/>
        <v/>
      </c>
      <c r="BP38" s="5" t="str">
        <f t="shared" si="19"/>
        <v/>
      </c>
      <c r="BQ38" s="5">
        <f t="shared" si="20"/>
        <v>24</v>
      </c>
      <c r="BR38" s="5" t="str">
        <f t="shared" si="21"/>
        <v/>
      </c>
      <c r="BS38" s="5" t="str">
        <f t="shared" si="22"/>
        <v/>
      </c>
      <c r="BT38" s="5" t="str">
        <f t="shared" si="23"/>
        <v/>
      </c>
      <c r="BU38" s="5" t="str">
        <f t="shared" si="24"/>
        <v/>
      </c>
      <c r="BV38" s="5" t="str">
        <f t="shared" si="25"/>
        <v/>
      </c>
      <c r="BW38" s="5" t="str">
        <f t="shared" si="26"/>
        <v/>
      </c>
      <c r="BX38" s="5" t="str">
        <f t="shared" si="27"/>
        <v/>
      </c>
      <c r="BY38" s="5" t="str">
        <f t="shared" si="28"/>
        <v/>
      </c>
      <c r="BZ38" s="5" t="str">
        <f t="shared" si="29"/>
        <v/>
      </c>
      <c r="CA38" s="122" t="str">
        <f t="shared" si="30"/>
        <v/>
      </c>
    </row>
    <row r="39" spans="1:79" ht="12.75" customHeight="1" x14ac:dyDescent="0.2">
      <c r="A39" s="109"/>
      <c r="B39" s="79" t="s">
        <v>187</v>
      </c>
      <c r="C39" s="24">
        <v>26</v>
      </c>
      <c r="D39" s="20">
        <v>42686</v>
      </c>
      <c r="E39" s="44" t="s">
        <v>126</v>
      </c>
      <c r="F39" s="82">
        <v>96</v>
      </c>
      <c r="G39" s="77" t="s">
        <v>127</v>
      </c>
      <c r="H39" s="113"/>
      <c r="I39" s="85"/>
      <c r="J39" s="5"/>
      <c r="K39" s="89">
        <f t="shared" si="2"/>
        <v>7914.3700000000035</v>
      </c>
      <c r="L39" s="109"/>
      <c r="M39" s="109"/>
      <c r="N39" s="133"/>
      <c r="O39" s="133"/>
      <c r="P39" s="133"/>
      <c r="Q39" s="133"/>
      <c r="R39" s="133"/>
      <c r="S39" s="133"/>
      <c r="T39" s="133"/>
      <c r="U39" s="24"/>
      <c r="V39" s="24"/>
      <c r="W39" s="133"/>
      <c r="X39" s="133"/>
      <c r="Y39" s="133"/>
      <c r="Z39" s="133"/>
      <c r="AA39" s="133" t="s">
        <v>80</v>
      </c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97"/>
      <c r="AS39" t="s">
        <v>27</v>
      </c>
      <c r="AU39" s="146"/>
      <c r="AV39" s="138">
        <v>600</v>
      </c>
      <c r="AW39" s="150">
        <f>BS49+'général 2'!BM49+'général 3'!BM49+'général 4'!BM49+'général 5'!BM49+'général 6'!BM49</f>
        <v>234</v>
      </c>
      <c r="AX39" s="157"/>
      <c r="AY39" s="121" t="str">
        <f t="shared" si="3"/>
        <v/>
      </c>
      <c r="AZ39" s="5" t="str">
        <f t="shared" si="4"/>
        <v/>
      </c>
      <c r="BA39" s="5" t="str">
        <f t="shared" si="5"/>
        <v/>
      </c>
      <c r="BB39" s="5" t="str">
        <f t="shared" si="6"/>
        <v/>
      </c>
      <c r="BC39" s="5" t="str">
        <f t="shared" si="7"/>
        <v/>
      </c>
      <c r="BD39" s="5" t="str">
        <f t="shared" si="8"/>
        <v/>
      </c>
      <c r="BE39" s="122" t="str">
        <f t="shared" si="9"/>
        <v/>
      </c>
      <c r="BG39" s="121" t="str">
        <f t="shared" si="10"/>
        <v/>
      </c>
      <c r="BH39" s="5" t="str">
        <f t="shared" si="11"/>
        <v/>
      </c>
      <c r="BI39" s="5" t="str">
        <f t="shared" si="12"/>
        <v/>
      </c>
      <c r="BJ39" s="5" t="str">
        <f t="shared" si="13"/>
        <v/>
      </c>
      <c r="BK39" s="5">
        <f t="shared" si="14"/>
        <v>96</v>
      </c>
      <c r="BL39" s="5" t="str">
        <f t="shared" si="15"/>
        <v/>
      </c>
      <c r="BM39" s="5" t="str">
        <f t="shared" si="16"/>
        <v/>
      </c>
      <c r="BN39" s="5" t="str">
        <f t="shared" si="17"/>
        <v/>
      </c>
      <c r="BO39" s="5" t="str">
        <f t="shared" si="18"/>
        <v/>
      </c>
      <c r="BP39" s="5" t="str">
        <f t="shared" si="19"/>
        <v/>
      </c>
      <c r="BQ39" s="5" t="str">
        <f t="shared" si="20"/>
        <v/>
      </c>
      <c r="BR39" s="5" t="str">
        <f t="shared" si="21"/>
        <v/>
      </c>
      <c r="BS39" s="5" t="str">
        <f t="shared" si="22"/>
        <v/>
      </c>
      <c r="BT39" s="5" t="str">
        <f t="shared" si="23"/>
        <v/>
      </c>
      <c r="BU39" s="5" t="str">
        <f t="shared" si="24"/>
        <v/>
      </c>
      <c r="BV39" s="5" t="str">
        <f t="shared" si="25"/>
        <v/>
      </c>
      <c r="BW39" s="5" t="str">
        <f t="shared" si="26"/>
        <v/>
      </c>
      <c r="BX39" s="5" t="str">
        <f t="shared" si="27"/>
        <v/>
      </c>
      <c r="BY39" s="5" t="str">
        <f t="shared" si="28"/>
        <v/>
      </c>
      <c r="BZ39" s="5" t="str">
        <f t="shared" si="29"/>
        <v/>
      </c>
      <c r="CA39" s="122" t="str">
        <f t="shared" si="30"/>
        <v/>
      </c>
    </row>
    <row r="40" spans="1:79" x14ac:dyDescent="0.2">
      <c r="A40" s="109"/>
      <c r="B40" s="78" t="s">
        <v>187</v>
      </c>
      <c r="C40" s="29">
        <v>27</v>
      </c>
      <c r="D40" s="30">
        <v>42686</v>
      </c>
      <c r="E40" s="45" t="s">
        <v>126</v>
      </c>
      <c r="F40" s="81">
        <v>160</v>
      </c>
      <c r="G40" s="64" t="s">
        <v>128</v>
      </c>
      <c r="H40" s="36"/>
      <c r="I40" s="87"/>
      <c r="J40" s="5"/>
      <c r="K40" s="90">
        <f t="shared" si="2"/>
        <v>7754.3700000000035</v>
      </c>
      <c r="L40" s="109"/>
      <c r="M40" s="109"/>
      <c r="N40" s="133"/>
      <c r="O40" s="133"/>
      <c r="P40" s="133"/>
      <c r="Q40" s="133"/>
      <c r="R40" s="133"/>
      <c r="S40" s="133"/>
      <c r="T40" s="133"/>
      <c r="U40" s="24"/>
      <c r="V40" s="24"/>
      <c r="W40" s="133"/>
      <c r="X40" s="133"/>
      <c r="Y40" s="133"/>
      <c r="Z40" s="133"/>
      <c r="AA40" s="133"/>
      <c r="AB40" s="133" t="s">
        <v>80</v>
      </c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97"/>
      <c r="AS40" t="s">
        <v>28</v>
      </c>
      <c r="AT40"/>
      <c r="AU40" s="156"/>
      <c r="AV40" s="140">
        <v>4500</v>
      </c>
      <c r="AW40" s="150">
        <f>BT49+'général 2'!BN49+'général 3'!BN49+'général 4'!BN49+'général 5'!BN49+'général 6'!BR49</f>
        <v>5048.87</v>
      </c>
      <c r="AX40" s="158"/>
      <c r="AY40" s="121" t="str">
        <f t="shared" si="3"/>
        <v/>
      </c>
      <c r="AZ40" s="5" t="str">
        <f t="shared" si="4"/>
        <v/>
      </c>
      <c r="BA40" s="5" t="str">
        <f t="shared" si="5"/>
        <v/>
      </c>
      <c r="BB40" s="5" t="str">
        <f t="shared" si="6"/>
        <v/>
      </c>
      <c r="BC40" s="5" t="str">
        <f t="shared" si="7"/>
        <v/>
      </c>
      <c r="BD40" s="5" t="str">
        <f t="shared" si="8"/>
        <v/>
      </c>
      <c r="BE40" s="122" t="str">
        <f t="shared" si="9"/>
        <v/>
      </c>
      <c r="BG40" s="121" t="str">
        <f t="shared" si="10"/>
        <v/>
      </c>
      <c r="BH40" s="5" t="str">
        <f t="shared" si="11"/>
        <v/>
      </c>
      <c r="BI40" s="5" t="str">
        <f t="shared" si="12"/>
        <v/>
      </c>
      <c r="BJ40" s="5" t="str">
        <f t="shared" si="13"/>
        <v/>
      </c>
      <c r="BK40" s="5" t="str">
        <f t="shared" si="14"/>
        <v/>
      </c>
      <c r="BL40" s="5">
        <f t="shared" si="15"/>
        <v>160</v>
      </c>
      <c r="BM40" s="5" t="str">
        <f t="shared" si="16"/>
        <v/>
      </c>
      <c r="BN40" s="5" t="str">
        <f t="shared" si="17"/>
        <v/>
      </c>
      <c r="BO40" s="5" t="str">
        <f t="shared" si="18"/>
        <v/>
      </c>
      <c r="BP40" s="5" t="str">
        <f t="shared" si="19"/>
        <v/>
      </c>
      <c r="BQ40" s="5" t="str">
        <f t="shared" si="20"/>
        <v/>
      </c>
      <c r="BR40" s="5" t="str">
        <f t="shared" si="21"/>
        <v/>
      </c>
      <c r="BS40" s="5" t="str">
        <f t="shared" si="22"/>
        <v/>
      </c>
      <c r="BT40" s="5" t="str">
        <f t="shared" si="23"/>
        <v/>
      </c>
      <c r="BU40" s="5" t="str">
        <f t="shared" si="24"/>
        <v/>
      </c>
      <c r="BV40" s="5" t="str">
        <f t="shared" si="25"/>
        <v/>
      </c>
      <c r="BW40" s="5" t="str">
        <f t="shared" si="26"/>
        <v/>
      </c>
      <c r="BX40" s="5" t="str">
        <f t="shared" si="27"/>
        <v/>
      </c>
      <c r="BY40" s="5" t="str">
        <f t="shared" si="28"/>
        <v/>
      </c>
      <c r="BZ40" s="5" t="str">
        <f t="shared" si="29"/>
        <v/>
      </c>
      <c r="CA40" s="122" t="str">
        <f t="shared" si="30"/>
        <v/>
      </c>
    </row>
    <row r="41" spans="1:79" ht="12.75" customHeight="1" x14ac:dyDescent="0.2">
      <c r="A41" s="109"/>
      <c r="B41" s="79" t="s">
        <v>167</v>
      </c>
      <c r="C41" s="24">
        <v>28</v>
      </c>
      <c r="D41" s="20">
        <v>42686</v>
      </c>
      <c r="E41" s="44" t="s">
        <v>129</v>
      </c>
      <c r="F41" s="82">
        <v>76.8</v>
      </c>
      <c r="G41" s="77" t="s">
        <v>130</v>
      </c>
      <c r="H41" s="44"/>
      <c r="I41" s="82"/>
      <c r="J41" s="5"/>
      <c r="K41" s="89">
        <f t="shared" si="2"/>
        <v>7677.5700000000033</v>
      </c>
      <c r="L41" s="109"/>
      <c r="M41" s="109"/>
      <c r="N41" s="133"/>
      <c r="O41" s="133"/>
      <c r="P41" s="133"/>
      <c r="Q41" s="133"/>
      <c r="R41" s="133"/>
      <c r="S41" s="133"/>
      <c r="T41" s="133"/>
      <c r="U41" s="24"/>
      <c r="V41" s="24"/>
      <c r="W41" s="133"/>
      <c r="X41" s="133"/>
      <c r="Y41" s="133"/>
      <c r="Z41" s="133"/>
      <c r="AA41" s="133"/>
      <c r="AB41" s="133"/>
      <c r="AC41" s="133"/>
      <c r="AD41" s="133"/>
      <c r="AE41" s="133" t="s">
        <v>80</v>
      </c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97"/>
      <c r="AS41" t="s">
        <v>73</v>
      </c>
      <c r="AU41"/>
      <c r="AV41" s="140">
        <v>350</v>
      </c>
      <c r="AW41" s="150">
        <f>CA49+'général 2'!BU49+'général 3'!BU49+'général 4'!BU49+'général 5'!BU49+'général 6'!BU49</f>
        <v>0</v>
      </c>
      <c r="AX41" s="109"/>
      <c r="AY41" s="121" t="str">
        <f>IF(N41="X",#REF!,"")</f>
        <v/>
      </c>
      <c r="AZ41" s="5" t="str">
        <f t="shared" si="4"/>
        <v/>
      </c>
      <c r="BA41" s="5" t="str">
        <f t="shared" ref="BA41:BA48" si="31">IF(P41="X",I41,"")</f>
        <v/>
      </c>
      <c r="BB41" s="5" t="str">
        <f t="shared" ref="BB41:BB48" si="32">IF(Q41="X",I41,"")</f>
        <v/>
      </c>
      <c r="BC41" s="5" t="str">
        <f t="shared" ref="BC41:BC48" si="33">IF(R41="X",I41,"")</f>
        <v/>
      </c>
      <c r="BD41" s="5" t="str">
        <f t="shared" ref="BD41:BD48" si="34">IF(S41="X",I41,"")</f>
        <v/>
      </c>
      <c r="BE41" s="122" t="str">
        <f t="shared" ref="BE41:BE48" si="35">IF(T41="X",I41,"")</f>
        <v/>
      </c>
      <c r="BG41" s="121" t="str">
        <f t="shared" si="10"/>
        <v/>
      </c>
      <c r="BH41" s="5" t="str">
        <f t="shared" si="11"/>
        <v/>
      </c>
      <c r="BI41" s="5" t="str">
        <f t="shared" si="12"/>
        <v/>
      </c>
      <c r="BJ41" s="5" t="str">
        <f t="shared" si="13"/>
        <v/>
      </c>
      <c r="BK41" s="5" t="str">
        <f t="shared" si="14"/>
        <v/>
      </c>
      <c r="BL41" s="5" t="str">
        <f t="shared" si="15"/>
        <v/>
      </c>
      <c r="BM41" s="5" t="str">
        <f t="shared" si="16"/>
        <v/>
      </c>
      <c r="BN41" s="5" t="str">
        <f t="shared" si="17"/>
        <v/>
      </c>
      <c r="BO41" s="5">
        <f t="shared" si="18"/>
        <v>76.8</v>
      </c>
      <c r="BP41" s="5" t="str">
        <f t="shared" si="19"/>
        <v/>
      </c>
      <c r="BQ41" s="5" t="str">
        <f t="shared" si="20"/>
        <v/>
      </c>
      <c r="BR41" s="5" t="str">
        <f t="shared" si="21"/>
        <v/>
      </c>
      <c r="BS41" s="5" t="str">
        <f t="shared" si="22"/>
        <v/>
      </c>
      <c r="BT41" s="5" t="str">
        <f t="shared" si="23"/>
        <v/>
      </c>
      <c r="BU41" s="5" t="str">
        <f t="shared" si="24"/>
        <v/>
      </c>
      <c r="BV41" s="5" t="str">
        <f t="shared" si="25"/>
        <v/>
      </c>
      <c r="BW41" s="5" t="str">
        <f t="shared" si="26"/>
        <v/>
      </c>
      <c r="BX41" s="5" t="str">
        <f t="shared" si="27"/>
        <v/>
      </c>
      <c r="BY41" s="5" t="str">
        <f t="shared" si="28"/>
        <v/>
      </c>
      <c r="BZ41" s="5" t="str">
        <f t="shared" si="29"/>
        <v/>
      </c>
      <c r="CA41" s="122" t="str">
        <f t="shared" si="30"/>
        <v/>
      </c>
    </row>
    <row r="42" spans="1:79" x14ac:dyDescent="0.2">
      <c r="A42" s="109"/>
      <c r="B42" s="78" t="s">
        <v>164</v>
      </c>
      <c r="C42" s="29">
        <v>29</v>
      </c>
      <c r="D42" s="30">
        <v>42689</v>
      </c>
      <c r="E42" s="31" t="s">
        <v>86</v>
      </c>
      <c r="F42" s="81">
        <v>399</v>
      </c>
      <c r="G42" s="63" t="s">
        <v>131</v>
      </c>
      <c r="H42" s="47"/>
      <c r="I42" s="87"/>
      <c r="J42" s="5"/>
      <c r="K42" s="90">
        <f t="shared" si="2"/>
        <v>7278.5700000000033</v>
      </c>
      <c r="L42" s="109"/>
      <c r="M42" s="109"/>
      <c r="N42" s="133"/>
      <c r="O42" s="133"/>
      <c r="P42" s="133"/>
      <c r="Q42" s="133"/>
      <c r="R42" s="133"/>
      <c r="S42" s="133"/>
      <c r="T42" s="133"/>
      <c r="U42" s="24"/>
      <c r="V42" s="24"/>
      <c r="W42" s="133" t="s">
        <v>80</v>
      </c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97"/>
      <c r="AS42" t="s">
        <v>63</v>
      </c>
      <c r="AT42"/>
      <c r="AU42"/>
      <c r="AV42" s="138">
        <v>500</v>
      </c>
      <c r="AW42" s="150">
        <f>BU49+'général 2'!BO49+'général 3'!BO49+'général 4'!BO49+'général 5'!BO49+'général 6'!BO49</f>
        <v>383.4</v>
      </c>
      <c r="AX42" s="109"/>
      <c r="AY42" s="121" t="str">
        <f t="shared" si="3"/>
        <v/>
      </c>
      <c r="AZ42" s="5" t="str">
        <f t="shared" si="4"/>
        <v/>
      </c>
      <c r="BA42" s="5" t="str">
        <f t="shared" si="31"/>
        <v/>
      </c>
      <c r="BB42" s="5" t="str">
        <f t="shared" si="32"/>
        <v/>
      </c>
      <c r="BC42" s="5" t="str">
        <f t="shared" si="33"/>
        <v/>
      </c>
      <c r="BD42" s="5" t="str">
        <f t="shared" si="34"/>
        <v/>
      </c>
      <c r="BE42" s="122" t="str">
        <f t="shared" si="35"/>
        <v/>
      </c>
      <c r="BG42" s="121">
        <f t="shared" si="10"/>
        <v>399</v>
      </c>
      <c r="BH42" s="5" t="str">
        <f t="shared" si="11"/>
        <v/>
      </c>
      <c r="BI42" s="5" t="str">
        <f t="shared" si="12"/>
        <v/>
      </c>
      <c r="BJ42" s="5" t="str">
        <f t="shared" si="13"/>
        <v/>
      </c>
      <c r="BK42" s="5" t="str">
        <f t="shared" si="14"/>
        <v/>
      </c>
      <c r="BL42" s="5" t="str">
        <f t="shared" si="15"/>
        <v/>
      </c>
      <c r="BM42" s="5" t="str">
        <f t="shared" si="16"/>
        <v/>
      </c>
      <c r="BN42" s="5" t="str">
        <f t="shared" si="17"/>
        <v/>
      </c>
      <c r="BO42" s="5" t="str">
        <f t="shared" si="18"/>
        <v/>
      </c>
      <c r="BP42" s="5" t="str">
        <f t="shared" si="19"/>
        <v/>
      </c>
      <c r="BQ42" s="5" t="str">
        <f t="shared" si="20"/>
        <v/>
      </c>
      <c r="BR42" s="5" t="str">
        <f t="shared" si="21"/>
        <v/>
      </c>
      <c r="BS42" s="5" t="str">
        <f t="shared" si="22"/>
        <v/>
      </c>
      <c r="BT42" s="5" t="str">
        <f t="shared" si="23"/>
        <v/>
      </c>
      <c r="BU42" s="5" t="str">
        <f t="shared" si="24"/>
        <v/>
      </c>
      <c r="BV42" s="5" t="str">
        <f t="shared" si="25"/>
        <v/>
      </c>
      <c r="BW42" s="5" t="str">
        <f t="shared" si="26"/>
        <v/>
      </c>
      <c r="BX42" s="5" t="str">
        <f t="shared" si="27"/>
        <v/>
      </c>
      <c r="BY42" s="5" t="str">
        <f t="shared" si="28"/>
        <v/>
      </c>
      <c r="BZ42" s="5" t="str">
        <f t="shared" si="29"/>
        <v/>
      </c>
      <c r="CA42" s="122" t="str">
        <f t="shared" si="30"/>
        <v/>
      </c>
    </row>
    <row r="43" spans="1:79" ht="12.75" customHeight="1" x14ac:dyDescent="0.2">
      <c r="A43" s="109"/>
      <c r="B43" s="79" t="s">
        <v>164</v>
      </c>
      <c r="C43" s="24">
        <v>30</v>
      </c>
      <c r="D43" s="20">
        <v>42693</v>
      </c>
      <c r="E43" s="44" t="s">
        <v>132</v>
      </c>
      <c r="F43" s="82">
        <v>130</v>
      </c>
      <c r="G43" s="40" t="s">
        <v>133</v>
      </c>
      <c r="H43" s="44"/>
      <c r="I43" s="85"/>
      <c r="J43" s="5"/>
      <c r="K43" s="89">
        <f t="shared" si="2"/>
        <v>7148.5700000000033</v>
      </c>
      <c r="L43" s="109"/>
      <c r="M43" s="109"/>
      <c r="N43" s="133"/>
      <c r="O43" s="133"/>
      <c r="P43" s="133"/>
      <c r="Q43" s="133"/>
      <c r="R43" s="133"/>
      <c r="S43" s="133"/>
      <c r="T43" s="133"/>
      <c r="U43" s="24"/>
      <c r="V43" s="24"/>
      <c r="W43" s="133"/>
      <c r="X43" s="133"/>
      <c r="Y43" s="133"/>
      <c r="Z43" s="133" t="s">
        <v>80</v>
      </c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97"/>
      <c r="AS43" s="109" t="s">
        <v>51</v>
      </c>
      <c r="AT43"/>
      <c r="AU43"/>
      <c r="AV43" s="140"/>
      <c r="AW43" s="150">
        <f>BV49+'général 2'!BP49+'général 3'!BP49+'général 4'!BP49+'général 5'!BP49+'général 6'!BP49</f>
        <v>62.96</v>
      </c>
      <c r="AX43" s="109"/>
      <c r="AY43" s="121" t="str">
        <f t="shared" si="3"/>
        <v/>
      </c>
      <c r="AZ43" s="5" t="str">
        <f t="shared" si="4"/>
        <v/>
      </c>
      <c r="BA43" s="5" t="str">
        <f t="shared" si="31"/>
        <v/>
      </c>
      <c r="BB43" s="5" t="str">
        <f t="shared" si="32"/>
        <v/>
      </c>
      <c r="BC43" s="5" t="str">
        <f t="shared" si="33"/>
        <v/>
      </c>
      <c r="BD43" s="5" t="str">
        <f t="shared" si="34"/>
        <v/>
      </c>
      <c r="BE43" s="122" t="str">
        <f t="shared" si="35"/>
        <v/>
      </c>
      <c r="BG43" s="121" t="str">
        <f t="shared" si="10"/>
        <v/>
      </c>
      <c r="BH43" s="5" t="str">
        <f t="shared" si="11"/>
        <v/>
      </c>
      <c r="BI43" s="5" t="str">
        <f t="shared" si="12"/>
        <v/>
      </c>
      <c r="BJ43" s="5">
        <f t="shared" si="13"/>
        <v>130</v>
      </c>
      <c r="BK43" s="5" t="str">
        <f t="shared" si="14"/>
        <v/>
      </c>
      <c r="BL43" s="5" t="str">
        <f t="shared" si="15"/>
        <v/>
      </c>
      <c r="BM43" s="5" t="str">
        <f t="shared" si="16"/>
        <v/>
      </c>
      <c r="BN43" s="5" t="str">
        <f t="shared" si="17"/>
        <v/>
      </c>
      <c r="BO43" s="5" t="str">
        <f t="shared" si="18"/>
        <v/>
      </c>
      <c r="BP43" s="5" t="str">
        <f t="shared" si="19"/>
        <v/>
      </c>
      <c r="BQ43" s="5" t="str">
        <f t="shared" si="20"/>
        <v/>
      </c>
      <c r="BR43" s="5" t="str">
        <f t="shared" si="21"/>
        <v/>
      </c>
      <c r="BS43" s="5" t="str">
        <f t="shared" si="22"/>
        <v/>
      </c>
      <c r="BT43" s="5" t="str">
        <f t="shared" si="23"/>
        <v/>
      </c>
      <c r="BU43" s="5" t="str">
        <f t="shared" si="24"/>
        <v/>
      </c>
      <c r="BV43" s="5" t="str">
        <f t="shared" si="25"/>
        <v/>
      </c>
      <c r="BW43" s="5" t="str">
        <f t="shared" si="26"/>
        <v/>
      </c>
      <c r="BX43" s="5" t="str">
        <f t="shared" si="27"/>
        <v/>
      </c>
      <c r="BY43" s="5" t="str">
        <f t="shared" si="28"/>
        <v/>
      </c>
      <c r="BZ43" s="5" t="str">
        <f t="shared" si="29"/>
        <v/>
      </c>
      <c r="CA43" s="122" t="str">
        <f t="shared" si="30"/>
        <v/>
      </c>
    </row>
    <row r="44" spans="1:79" ht="12.75" customHeight="1" x14ac:dyDescent="0.2">
      <c r="A44" s="109"/>
      <c r="B44" s="78" t="s">
        <v>164</v>
      </c>
      <c r="C44" s="29">
        <v>31</v>
      </c>
      <c r="D44" s="30">
        <v>42693</v>
      </c>
      <c r="E44" s="45" t="s">
        <v>134</v>
      </c>
      <c r="F44" s="81">
        <v>130</v>
      </c>
      <c r="G44" s="63" t="s">
        <v>139</v>
      </c>
      <c r="H44" s="76"/>
      <c r="I44" s="87"/>
      <c r="J44" s="5"/>
      <c r="K44" s="90">
        <f t="shared" si="2"/>
        <v>7018.5700000000033</v>
      </c>
      <c r="L44" s="109"/>
      <c r="M44" s="109"/>
      <c r="N44" s="133"/>
      <c r="O44" s="133"/>
      <c r="P44" s="133"/>
      <c r="Q44" s="133"/>
      <c r="R44" s="133"/>
      <c r="S44" s="133"/>
      <c r="T44" s="133"/>
      <c r="U44" s="24"/>
      <c r="V44" s="24"/>
      <c r="W44" s="133"/>
      <c r="X44" s="133"/>
      <c r="Y44" s="133"/>
      <c r="Z44" s="133" t="s">
        <v>80</v>
      </c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97"/>
      <c r="AS44" s="109" t="s">
        <v>74</v>
      </c>
      <c r="AU44"/>
      <c r="AV44" s="138">
        <v>850</v>
      </c>
      <c r="AW44" s="150">
        <f>BZ49+'général 2'!BT49+'général 3'!BT49+'général 4'!BT49+'général 5'!BT49+'général 6'!BT49</f>
        <v>830.87</v>
      </c>
      <c r="AX44" s="109"/>
      <c r="AY44" s="121" t="str">
        <f t="shared" si="3"/>
        <v/>
      </c>
      <c r="AZ44" s="5" t="str">
        <f t="shared" si="4"/>
        <v/>
      </c>
      <c r="BA44" s="5" t="str">
        <f t="shared" si="31"/>
        <v/>
      </c>
      <c r="BB44" s="5" t="str">
        <f t="shared" si="32"/>
        <v/>
      </c>
      <c r="BC44" s="5" t="str">
        <f t="shared" si="33"/>
        <v/>
      </c>
      <c r="BD44" s="5" t="str">
        <f t="shared" si="34"/>
        <v/>
      </c>
      <c r="BE44" s="122" t="str">
        <f t="shared" si="35"/>
        <v/>
      </c>
      <c r="BG44" s="121" t="str">
        <f t="shared" si="10"/>
        <v/>
      </c>
      <c r="BH44" s="5" t="str">
        <f t="shared" si="11"/>
        <v/>
      </c>
      <c r="BI44" s="5" t="str">
        <f t="shared" si="12"/>
        <v/>
      </c>
      <c r="BJ44" s="5">
        <f t="shared" si="13"/>
        <v>130</v>
      </c>
      <c r="BK44" s="5" t="str">
        <f t="shared" si="14"/>
        <v/>
      </c>
      <c r="BL44" s="5" t="str">
        <f t="shared" si="15"/>
        <v/>
      </c>
      <c r="BM44" s="5" t="str">
        <f t="shared" si="16"/>
        <v/>
      </c>
      <c r="BN44" s="5" t="str">
        <f t="shared" si="17"/>
        <v/>
      </c>
      <c r="BO44" s="5" t="str">
        <f t="shared" si="18"/>
        <v/>
      </c>
      <c r="BP44" s="5" t="str">
        <f t="shared" si="19"/>
        <v/>
      </c>
      <c r="BQ44" s="5" t="str">
        <f t="shared" si="20"/>
        <v/>
      </c>
      <c r="BR44" s="5" t="str">
        <f t="shared" si="21"/>
        <v/>
      </c>
      <c r="BS44" s="5" t="str">
        <f t="shared" si="22"/>
        <v/>
      </c>
      <c r="BT44" s="5" t="str">
        <f t="shared" si="23"/>
        <v/>
      </c>
      <c r="BU44" s="5" t="str">
        <f t="shared" si="24"/>
        <v/>
      </c>
      <c r="BV44" s="5" t="str">
        <f t="shared" si="25"/>
        <v/>
      </c>
      <c r="BW44" s="5" t="str">
        <f t="shared" si="26"/>
        <v/>
      </c>
      <c r="BX44" s="5" t="str">
        <f t="shared" si="27"/>
        <v/>
      </c>
      <c r="BY44" s="5" t="str">
        <f t="shared" si="28"/>
        <v/>
      </c>
      <c r="BZ44" s="5" t="str">
        <f t="shared" si="29"/>
        <v/>
      </c>
      <c r="CA44" s="122" t="str">
        <f t="shared" si="30"/>
        <v/>
      </c>
    </row>
    <row r="45" spans="1:79" x14ac:dyDescent="0.2">
      <c r="A45" s="109"/>
      <c r="B45" s="79" t="s">
        <v>164</v>
      </c>
      <c r="C45" s="24">
        <v>32</v>
      </c>
      <c r="D45" s="20">
        <v>42693</v>
      </c>
      <c r="E45" s="44" t="s">
        <v>135</v>
      </c>
      <c r="F45" s="82">
        <v>130</v>
      </c>
      <c r="G45" s="40" t="s">
        <v>140</v>
      </c>
      <c r="H45" s="73"/>
      <c r="I45" s="85"/>
      <c r="J45" s="26"/>
      <c r="K45" s="89">
        <f t="shared" si="2"/>
        <v>6888.5700000000033</v>
      </c>
      <c r="L45" s="109"/>
      <c r="M45" s="109"/>
      <c r="N45" s="133"/>
      <c r="O45" s="133"/>
      <c r="P45" s="133"/>
      <c r="Q45" s="133"/>
      <c r="R45" s="133"/>
      <c r="S45" s="133"/>
      <c r="T45" s="133"/>
      <c r="U45" s="24"/>
      <c r="V45" s="24"/>
      <c r="W45" s="133"/>
      <c r="X45" s="133"/>
      <c r="Y45" s="133"/>
      <c r="Z45" s="133" t="s">
        <v>80</v>
      </c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97"/>
      <c r="AS45" s="155"/>
      <c r="AT45"/>
      <c r="AU45"/>
      <c r="AV45" s="132">
        <f>SUM(AV22:AV44)</f>
        <v>19400</v>
      </c>
      <c r="AW45" s="132">
        <f>SUM(AW22:AW44)</f>
        <v>15687.619999999999</v>
      </c>
      <c r="AX45" s="109"/>
      <c r="AY45" s="121" t="str">
        <f t="shared" si="3"/>
        <v/>
      </c>
      <c r="AZ45" s="5" t="str">
        <f t="shared" si="4"/>
        <v/>
      </c>
      <c r="BA45" s="5" t="str">
        <f t="shared" si="31"/>
        <v/>
      </c>
      <c r="BB45" s="5" t="str">
        <f t="shared" si="32"/>
        <v/>
      </c>
      <c r="BC45" s="5" t="str">
        <f t="shared" si="33"/>
        <v/>
      </c>
      <c r="BD45" s="5" t="str">
        <f t="shared" si="34"/>
        <v/>
      </c>
      <c r="BE45" s="122" t="str">
        <f t="shared" si="35"/>
        <v/>
      </c>
      <c r="BG45" s="121" t="str">
        <f t="shared" si="10"/>
        <v/>
      </c>
      <c r="BH45" s="5" t="str">
        <f t="shared" si="11"/>
        <v/>
      </c>
      <c r="BI45" s="5" t="str">
        <f t="shared" si="12"/>
        <v/>
      </c>
      <c r="BJ45" s="5">
        <f t="shared" si="13"/>
        <v>130</v>
      </c>
      <c r="BK45" s="5" t="str">
        <f t="shared" si="14"/>
        <v/>
      </c>
      <c r="BL45" s="5" t="str">
        <f t="shared" si="15"/>
        <v/>
      </c>
      <c r="BM45" s="5" t="str">
        <f t="shared" si="16"/>
        <v/>
      </c>
      <c r="BN45" s="5" t="str">
        <f t="shared" si="17"/>
        <v/>
      </c>
      <c r="BO45" s="5" t="str">
        <f t="shared" si="18"/>
        <v/>
      </c>
      <c r="BP45" s="5" t="str">
        <f t="shared" si="19"/>
        <v/>
      </c>
      <c r="BQ45" s="5" t="str">
        <f t="shared" si="20"/>
        <v/>
      </c>
      <c r="BR45" s="5" t="str">
        <f t="shared" si="21"/>
        <v/>
      </c>
      <c r="BS45" s="5" t="str">
        <f t="shared" si="22"/>
        <v/>
      </c>
      <c r="BT45" s="5" t="str">
        <f t="shared" si="23"/>
        <v/>
      </c>
      <c r="BU45" s="5" t="str">
        <f t="shared" si="24"/>
        <v/>
      </c>
      <c r="BV45" s="5" t="str">
        <f t="shared" si="25"/>
        <v/>
      </c>
      <c r="BW45" s="5" t="str">
        <f t="shared" si="26"/>
        <v/>
      </c>
      <c r="BX45" s="5" t="str">
        <f t="shared" si="27"/>
        <v/>
      </c>
      <c r="BY45" s="5" t="str">
        <f t="shared" si="28"/>
        <v/>
      </c>
      <c r="BZ45" s="5" t="str">
        <f t="shared" si="29"/>
        <v/>
      </c>
      <c r="CA45" s="122" t="str">
        <f t="shared" si="30"/>
        <v/>
      </c>
    </row>
    <row r="46" spans="1:79" ht="12.75" customHeight="1" x14ac:dyDescent="0.2">
      <c r="A46" s="109"/>
      <c r="B46" s="28" t="s">
        <v>164</v>
      </c>
      <c r="C46" s="29">
        <v>33</v>
      </c>
      <c r="D46" s="30">
        <v>42693</v>
      </c>
      <c r="E46" s="45" t="s">
        <v>136</v>
      </c>
      <c r="F46" s="81">
        <v>130</v>
      </c>
      <c r="G46" s="42" t="s">
        <v>141</v>
      </c>
      <c r="H46" s="45"/>
      <c r="I46" s="87"/>
      <c r="J46" s="26"/>
      <c r="K46" s="90">
        <f t="shared" si="2"/>
        <v>6758.5700000000033</v>
      </c>
      <c r="L46" s="109"/>
      <c r="M46" s="109"/>
      <c r="N46" s="133"/>
      <c r="O46" s="133"/>
      <c r="P46" s="133"/>
      <c r="Q46" s="133"/>
      <c r="R46" s="133"/>
      <c r="S46" s="133"/>
      <c r="T46" s="133"/>
      <c r="U46" s="24"/>
      <c r="V46" s="24"/>
      <c r="W46" s="133"/>
      <c r="X46" s="133"/>
      <c r="Y46" s="133"/>
      <c r="Z46" s="133" t="s">
        <v>80</v>
      </c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97"/>
      <c r="AU46" s="146"/>
      <c r="AV46" s="138"/>
      <c r="AW46" s="150"/>
      <c r="AX46" s="159"/>
      <c r="AY46" s="121" t="str">
        <f t="shared" si="3"/>
        <v/>
      </c>
      <c r="AZ46" s="5" t="str">
        <f t="shared" si="4"/>
        <v/>
      </c>
      <c r="BA46" s="5" t="str">
        <f t="shared" si="31"/>
        <v/>
      </c>
      <c r="BB46" s="5" t="str">
        <f t="shared" si="32"/>
        <v/>
      </c>
      <c r="BC46" s="5" t="str">
        <f t="shared" si="33"/>
        <v/>
      </c>
      <c r="BD46" s="5" t="str">
        <f t="shared" si="34"/>
        <v/>
      </c>
      <c r="BE46" s="122" t="str">
        <f t="shared" si="35"/>
        <v/>
      </c>
      <c r="BG46" s="121" t="str">
        <f t="shared" si="10"/>
        <v/>
      </c>
      <c r="BH46" s="5" t="str">
        <f t="shared" si="11"/>
        <v/>
      </c>
      <c r="BI46" s="5" t="str">
        <f t="shared" si="12"/>
        <v/>
      </c>
      <c r="BJ46" s="5">
        <f t="shared" si="13"/>
        <v>130</v>
      </c>
      <c r="BK46" s="5" t="str">
        <f t="shared" si="14"/>
        <v/>
      </c>
      <c r="BL46" s="5" t="str">
        <f t="shared" si="15"/>
        <v/>
      </c>
      <c r="BM46" s="5" t="str">
        <f t="shared" si="16"/>
        <v/>
      </c>
      <c r="BN46" s="5" t="str">
        <f t="shared" si="17"/>
        <v/>
      </c>
      <c r="BO46" s="5" t="str">
        <f t="shared" si="18"/>
        <v/>
      </c>
      <c r="BP46" s="5" t="str">
        <f t="shared" si="19"/>
        <v/>
      </c>
      <c r="BQ46" s="5" t="str">
        <f t="shared" si="20"/>
        <v/>
      </c>
      <c r="BR46" s="5" t="str">
        <f t="shared" si="21"/>
        <v/>
      </c>
      <c r="BS46" s="5" t="str">
        <f t="shared" si="22"/>
        <v/>
      </c>
      <c r="BT46" s="5" t="str">
        <f t="shared" si="23"/>
        <v/>
      </c>
      <c r="BU46" s="5" t="str">
        <f t="shared" si="24"/>
        <v/>
      </c>
      <c r="BV46" s="5" t="str">
        <f t="shared" si="25"/>
        <v/>
      </c>
      <c r="BW46" s="5" t="str">
        <f t="shared" si="26"/>
        <v/>
      </c>
      <c r="BX46" s="5" t="str">
        <f t="shared" si="27"/>
        <v/>
      </c>
      <c r="BY46" s="5" t="str">
        <f t="shared" si="28"/>
        <v/>
      </c>
      <c r="BZ46" s="5" t="str">
        <f t="shared" si="29"/>
        <v/>
      </c>
      <c r="CA46" s="122" t="str">
        <f t="shared" si="30"/>
        <v/>
      </c>
    </row>
    <row r="47" spans="1:79" x14ac:dyDescent="0.2">
      <c r="A47" s="109"/>
      <c r="B47" s="79" t="s">
        <v>164</v>
      </c>
      <c r="C47" s="33">
        <v>34</v>
      </c>
      <c r="D47" s="20">
        <v>42693</v>
      </c>
      <c r="E47" s="44" t="s">
        <v>137</v>
      </c>
      <c r="F47" s="82">
        <v>130</v>
      </c>
      <c r="G47" s="65" t="s">
        <v>142</v>
      </c>
      <c r="H47" s="73"/>
      <c r="I47" s="85"/>
      <c r="J47" s="26"/>
      <c r="K47" s="89">
        <f t="shared" si="2"/>
        <v>6628.5700000000033</v>
      </c>
      <c r="L47" s="109"/>
      <c r="M47" s="109"/>
      <c r="N47" s="133"/>
      <c r="O47" s="133"/>
      <c r="P47" s="133"/>
      <c r="Q47" s="133"/>
      <c r="R47" s="133"/>
      <c r="S47" s="133"/>
      <c r="T47" s="133"/>
      <c r="U47" s="24"/>
      <c r="V47" s="24"/>
      <c r="W47" s="133"/>
      <c r="X47" s="133"/>
      <c r="Y47" s="133"/>
      <c r="Z47" s="133" t="s">
        <v>80</v>
      </c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97"/>
      <c r="AS47" s="155"/>
      <c r="AT47"/>
      <c r="AU47" s="146"/>
      <c r="AV47" s="138"/>
      <c r="AW47" s="150"/>
      <c r="AX47" s="159"/>
      <c r="AY47" s="121" t="str">
        <f t="shared" si="3"/>
        <v/>
      </c>
      <c r="AZ47" s="5" t="str">
        <f t="shared" si="4"/>
        <v/>
      </c>
      <c r="BA47" s="5" t="str">
        <f t="shared" si="31"/>
        <v/>
      </c>
      <c r="BB47" s="5" t="str">
        <f t="shared" si="32"/>
        <v/>
      </c>
      <c r="BC47" s="5" t="str">
        <f t="shared" si="33"/>
        <v/>
      </c>
      <c r="BD47" s="5" t="str">
        <f t="shared" si="34"/>
        <v/>
      </c>
      <c r="BE47" s="122" t="str">
        <f t="shared" si="35"/>
        <v/>
      </c>
      <c r="BG47" s="121" t="str">
        <f t="shared" si="10"/>
        <v/>
      </c>
      <c r="BH47" s="5" t="str">
        <f t="shared" si="11"/>
        <v/>
      </c>
      <c r="BI47" s="5" t="str">
        <f t="shared" si="12"/>
        <v/>
      </c>
      <c r="BJ47" s="5">
        <f t="shared" si="13"/>
        <v>130</v>
      </c>
      <c r="BK47" s="5" t="str">
        <f t="shared" si="14"/>
        <v/>
      </c>
      <c r="BL47" s="5" t="str">
        <f t="shared" si="15"/>
        <v/>
      </c>
      <c r="BM47" s="5" t="str">
        <f t="shared" si="16"/>
        <v/>
      </c>
      <c r="BN47" s="5" t="str">
        <f t="shared" si="17"/>
        <v/>
      </c>
      <c r="BO47" s="5" t="str">
        <f t="shared" si="18"/>
        <v/>
      </c>
      <c r="BP47" s="5" t="str">
        <f t="shared" si="19"/>
        <v/>
      </c>
      <c r="BQ47" s="5" t="str">
        <f t="shared" si="20"/>
        <v/>
      </c>
      <c r="BR47" s="5" t="str">
        <f t="shared" si="21"/>
        <v/>
      </c>
      <c r="BS47" s="5" t="str">
        <f t="shared" si="22"/>
        <v/>
      </c>
      <c r="BT47" s="5" t="str">
        <f t="shared" si="23"/>
        <v/>
      </c>
      <c r="BU47" s="5" t="str">
        <f t="shared" si="24"/>
        <v/>
      </c>
      <c r="BV47" s="5" t="str">
        <f t="shared" si="25"/>
        <v/>
      </c>
      <c r="BW47" s="5" t="str">
        <f t="shared" si="26"/>
        <v/>
      </c>
      <c r="BX47" s="5" t="str">
        <f t="shared" si="27"/>
        <v/>
      </c>
      <c r="BY47" s="5" t="str">
        <f t="shared" si="28"/>
        <v/>
      </c>
      <c r="BZ47" s="5" t="str">
        <f t="shared" si="29"/>
        <v/>
      </c>
      <c r="CA47" s="122" t="str">
        <f t="shared" si="30"/>
        <v/>
      </c>
    </row>
    <row r="48" spans="1:79" ht="13.5" customHeight="1" thickBot="1" x14ac:dyDescent="0.25">
      <c r="A48" s="109"/>
      <c r="B48" s="178" t="s">
        <v>164</v>
      </c>
      <c r="C48" s="51">
        <v>35</v>
      </c>
      <c r="D48" s="52">
        <v>42693</v>
      </c>
      <c r="E48" s="47" t="s">
        <v>138</v>
      </c>
      <c r="F48" s="81">
        <v>130</v>
      </c>
      <c r="G48" s="42" t="s">
        <v>143</v>
      </c>
      <c r="H48" s="47"/>
      <c r="I48" s="87"/>
      <c r="J48" s="5"/>
      <c r="K48" s="90">
        <f t="shared" si="2"/>
        <v>6498.5700000000033</v>
      </c>
      <c r="L48" s="109"/>
      <c r="M48" s="109"/>
      <c r="N48" s="133"/>
      <c r="O48" s="133"/>
      <c r="P48" s="133"/>
      <c r="Q48" s="133"/>
      <c r="R48" s="133"/>
      <c r="S48" s="133"/>
      <c r="T48" s="133"/>
      <c r="U48" s="24"/>
      <c r="V48" s="24"/>
      <c r="W48" s="133"/>
      <c r="X48" s="133"/>
      <c r="Y48" s="133"/>
      <c r="Z48" s="133" t="s">
        <v>80</v>
      </c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97"/>
      <c r="AU48" s="146"/>
      <c r="AV48" s="138"/>
      <c r="AW48" s="150"/>
      <c r="AX48" s="159"/>
      <c r="AY48" s="123" t="str">
        <f>IF(N48="X",I48,"")</f>
        <v/>
      </c>
      <c r="AZ48" s="124" t="str">
        <f t="shared" si="4"/>
        <v/>
      </c>
      <c r="BA48" s="5" t="str">
        <f t="shared" si="31"/>
        <v/>
      </c>
      <c r="BB48" s="5" t="str">
        <f t="shared" si="32"/>
        <v/>
      </c>
      <c r="BC48" s="5" t="str">
        <f t="shared" si="33"/>
        <v/>
      </c>
      <c r="BD48" s="5" t="str">
        <f t="shared" si="34"/>
        <v/>
      </c>
      <c r="BE48" s="125" t="str">
        <f t="shared" si="35"/>
        <v/>
      </c>
      <c r="BG48" s="121" t="str">
        <f t="shared" si="10"/>
        <v/>
      </c>
      <c r="BH48" s="5" t="str">
        <f t="shared" si="11"/>
        <v/>
      </c>
      <c r="BI48" s="5" t="str">
        <f t="shared" si="12"/>
        <v/>
      </c>
      <c r="BJ48" s="5">
        <f t="shared" si="13"/>
        <v>130</v>
      </c>
      <c r="BK48" s="5" t="str">
        <f t="shared" si="14"/>
        <v/>
      </c>
      <c r="BL48" s="5" t="str">
        <f t="shared" si="15"/>
        <v/>
      </c>
      <c r="BM48" s="5" t="str">
        <f t="shared" si="16"/>
        <v/>
      </c>
      <c r="BN48" s="5" t="str">
        <f t="shared" si="17"/>
        <v/>
      </c>
      <c r="BO48" s="5" t="str">
        <f t="shared" si="18"/>
        <v/>
      </c>
      <c r="BP48" s="5" t="str">
        <f t="shared" si="19"/>
        <v/>
      </c>
      <c r="BQ48" s="5" t="str">
        <f t="shared" si="20"/>
        <v/>
      </c>
      <c r="BR48" s="5" t="str">
        <f t="shared" si="21"/>
        <v/>
      </c>
      <c r="BS48" s="5" t="str">
        <f t="shared" si="22"/>
        <v/>
      </c>
      <c r="BT48" s="5" t="str">
        <f t="shared" si="23"/>
        <v/>
      </c>
      <c r="BU48" s="5" t="str">
        <f t="shared" si="24"/>
        <v/>
      </c>
      <c r="BV48" s="5" t="str">
        <f t="shared" si="25"/>
        <v/>
      </c>
      <c r="BW48" s="5" t="str">
        <f t="shared" si="26"/>
        <v/>
      </c>
      <c r="BX48" s="5" t="str">
        <f t="shared" si="27"/>
        <v/>
      </c>
      <c r="BY48" s="5" t="str">
        <f t="shared" si="28"/>
        <v/>
      </c>
      <c r="BZ48" s="5" t="str">
        <f t="shared" si="29"/>
        <v/>
      </c>
      <c r="CA48" s="122" t="str">
        <f t="shared" si="30"/>
        <v/>
      </c>
    </row>
    <row r="49" spans="1:80" ht="14.25" thickTop="1" thickBot="1" x14ac:dyDescent="0.25">
      <c r="A49" s="109"/>
      <c r="D49" s="4"/>
      <c r="E49" s="9" t="s">
        <v>9</v>
      </c>
      <c r="F49" s="80">
        <f>SUM(F14:F48)</f>
        <v>5731.47</v>
      </c>
      <c r="G49" s="10"/>
      <c r="H49" s="9" t="s">
        <v>9</v>
      </c>
      <c r="I49" s="80">
        <f>SUM(I14:I48)</f>
        <v>2612</v>
      </c>
      <c r="K49" s="80">
        <f>K48</f>
        <v>6498.5700000000033</v>
      </c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S49" s="155"/>
      <c r="AT49"/>
      <c r="AU49" s="146"/>
      <c r="AV49" s="138"/>
      <c r="AW49" s="150"/>
      <c r="AX49" s="159"/>
      <c r="AY49" s="129">
        <f>SUM(AY14:AY48)</f>
        <v>1944</v>
      </c>
      <c r="AZ49" s="129">
        <f t="shared" ref="AZ49:BE49" si="36">SUM(AZ14:AZ48)</f>
        <v>293</v>
      </c>
      <c r="BA49" s="129">
        <f t="shared" si="36"/>
        <v>0</v>
      </c>
      <c r="BB49" s="129">
        <f t="shared" si="36"/>
        <v>0</v>
      </c>
      <c r="BC49" s="129">
        <f t="shared" si="36"/>
        <v>0</v>
      </c>
      <c r="BD49" s="129">
        <f t="shared" si="36"/>
        <v>0</v>
      </c>
      <c r="BE49" s="33">
        <f t="shared" si="36"/>
        <v>375</v>
      </c>
      <c r="BG49" s="129">
        <f>SUM(BG14:BG48)</f>
        <v>1727</v>
      </c>
      <c r="BH49" s="129">
        <f t="shared" ref="BH49:BQ49" si="37">SUM(BH14:BH48)</f>
        <v>230</v>
      </c>
      <c r="BI49" s="129">
        <f t="shared" si="37"/>
        <v>0</v>
      </c>
      <c r="BJ49" s="129">
        <f t="shared" si="37"/>
        <v>1202.4000000000001</v>
      </c>
      <c r="BK49" s="129">
        <f t="shared" si="37"/>
        <v>96</v>
      </c>
      <c r="BL49" s="129">
        <f t="shared" si="37"/>
        <v>160</v>
      </c>
      <c r="BM49" s="129">
        <f t="shared" si="37"/>
        <v>320</v>
      </c>
      <c r="BN49" s="129">
        <f t="shared" si="37"/>
        <v>416.8</v>
      </c>
      <c r="BO49" s="129">
        <f t="shared" si="37"/>
        <v>243.2</v>
      </c>
      <c r="BP49" s="129">
        <f t="shared" si="37"/>
        <v>0</v>
      </c>
      <c r="BQ49" s="129">
        <f t="shared" si="37"/>
        <v>24</v>
      </c>
      <c r="BR49" s="129">
        <f t="shared" ref="BR49:CA49" si="38">SUM(BR14:BR48)</f>
        <v>110</v>
      </c>
      <c r="BS49" s="129">
        <f t="shared" si="38"/>
        <v>234</v>
      </c>
      <c r="BT49" s="129">
        <f t="shared" si="38"/>
        <v>88</v>
      </c>
      <c r="BU49" s="129">
        <f t="shared" si="38"/>
        <v>49.2</v>
      </c>
      <c r="BV49" s="129">
        <f t="shared" si="38"/>
        <v>0</v>
      </c>
      <c r="BW49" s="129">
        <f t="shared" si="38"/>
        <v>0</v>
      </c>
      <c r="BX49" s="129">
        <f t="shared" si="38"/>
        <v>0</v>
      </c>
      <c r="BY49" s="129">
        <f t="shared" si="38"/>
        <v>0</v>
      </c>
      <c r="BZ49" s="129">
        <f t="shared" si="38"/>
        <v>830.87</v>
      </c>
      <c r="CA49" s="129">
        <f t="shared" si="38"/>
        <v>0</v>
      </c>
      <c r="CB49" s="33">
        <f>SUM(BG49:CA49)</f>
        <v>5731.4699999999993</v>
      </c>
    </row>
    <row r="50" spans="1:80" ht="13.5" thickTop="1" x14ac:dyDescent="0.2"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S50" s="155"/>
      <c r="AT50"/>
      <c r="AU50" s="146"/>
      <c r="AV50" s="138"/>
      <c r="AW50" s="150"/>
      <c r="AX50" s="15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</row>
    <row r="51" spans="1:80" ht="12.75" customHeight="1" x14ac:dyDescent="0.2"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U51" s="146"/>
      <c r="AV51" s="138"/>
      <c r="AW51" s="150"/>
      <c r="AX51" s="159"/>
    </row>
    <row r="52" spans="1:80" x14ac:dyDescent="0.2">
      <c r="AS52" s="155"/>
      <c r="AT52"/>
      <c r="AU52" s="146"/>
      <c r="AV52" s="138"/>
      <c r="AW52" s="150"/>
      <c r="AX52" s="159"/>
    </row>
    <row r="53" spans="1:80" ht="12.75" customHeight="1" x14ac:dyDescent="0.2">
      <c r="AU53"/>
      <c r="AV53" s="138"/>
      <c r="AW53" s="138"/>
      <c r="AX53" s="109"/>
    </row>
    <row r="54" spans="1:80" x14ac:dyDescent="0.2">
      <c r="AS54" s="155"/>
      <c r="AT54"/>
      <c r="AU54"/>
      <c r="AV54" s="138"/>
      <c r="AW54" s="138"/>
      <c r="AX54" s="109"/>
    </row>
    <row r="55" spans="1:80" x14ac:dyDescent="0.2">
      <c r="B55"/>
      <c r="C55"/>
      <c r="D55"/>
      <c r="E55"/>
      <c r="H55"/>
      <c r="I55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S55" s="155"/>
      <c r="AT55"/>
      <c r="AU55"/>
      <c r="AV55" s="138"/>
      <c r="AW55" s="138"/>
      <c r="AX55" s="109"/>
    </row>
    <row r="56" spans="1:80" x14ac:dyDescent="0.2">
      <c r="B56"/>
      <c r="C56"/>
      <c r="D56"/>
      <c r="E56"/>
      <c r="H56"/>
      <c r="I56"/>
      <c r="AV56" s="139"/>
      <c r="AW56" s="138"/>
      <c r="AX56" s="109"/>
    </row>
    <row r="57" spans="1:80" x14ac:dyDescent="0.2">
      <c r="B57"/>
      <c r="C57"/>
      <c r="D57"/>
      <c r="E57"/>
      <c r="H57"/>
      <c r="I57"/>
      <c r="AV57" s="172" t="s">
        <v>64</v>
      </c>
      <c r="AW57" s="173" t="s">
        <v>65</v>
      </c>
      <c r="AX57" s="109"/>
    </row>
    <row r="58" spans="1:80" x14ac:dyDescent="0.2">
      <c r="B58"/>
      <c r="C58"/>
      <c r="D58"/>
      <c r="E58"/>
      <c r="H58"/>
      <c r="I58"/>
      <c r="AU58" s="109" t="s">
        <v>66</v>
      </c>
      <c r="AV58" s="174">
        <f>I49</f>
        <v>2612</v>
      </c>
      <c r="AW58" s="138">
        <f>F49</f>
        <v>5731.47</v>
      </c>
      <c r="AX58" s="206">
        <f>CB49</f>
        <v>5731.4699999999993</v>
      </c>
    </row>
    <row r="59" spans="1:80" x14ac:dyDescent="0.2">
      <c r="B59"/>
      <c r="C59"/>
      <c r="D59"/>
      <c r="E59"/>
      <c r="H59"/>
      <c r="I59"/>
      <c r="AU59" s="109" t="s">
        <v>11</v>
      </c>
      <c r="AV59" s="174">
        <f>'général 2'!I49</f>
        <v>3762.4</v>
      </c>
      <c r="AW59" s="138">
        <f>'général 2'!F49</f>
        <v>5477.67</v>
      </c>
      <c r="AX59" s="206">
        <f>'général 2'!BV49</f>
        <v>5477.67</v>
      </c>
    </row>
    <row r="60" spans="1:80" ht="15.75" x14ac:dyDescent="0.25">
      <c r="B60"/>
      <c r="C60"/>
      <c r="D60"/>
      <c r="E60"/>
      <c r="H60"/>
      <c r="I60"/>
      <c r="AT60" s="137"/>
      <c r="AU60" s="109" t="s">
        <v>53</v>
      </c>
      <c r="AV60" s="141">
        <f>'général 3'!I49</f>
        <v>4292.6600000000008</v>
      </c>
      <c r="AW60" s="138">
        <f>'général 3'!F49</f>
        <v>3931.8799999999992</v>
      </c>
      <c r="AX60" s="138">
        <f>'général 3'!BV49</f>
        <v>3931.88</v>
      </c>
    </row>
    <row r="61" spans="1:80" x14ac:dyDescent="0.2">
      <c r="AT61"/>
      <c r="AU61" s="109" t="s">
        <v>57</v>
      </c>
      <c r="AV61" s="138">
        <f>'général 4'!I49</f>
        <v>6659</v>
      </c>
      <c r="AW61" s="175">
        <f>'général 4'!F49</f>
        <v>546.6</v>
      </c>
      <c r="AX61" s="146">
        <f>'général 4'!BV49</f>
        <v>546.6</v>
      </c>
    </row>
    <row r="62" spans="1:80" x14ac:dyDescent="0.2">
      <c r="AT62"/>
      <c r="AU62" s="109" t="s">
        <v>60</v>
      </c>
      <c r="AV62" s="145">
        <f>'général 5'!I49</f>
        <v>0</v>
      </c>
      <c r="AW62" s="138">
        <f>'général 5'!F49</f>
        <v>0</v>
      </c>
      <c r="AX62" s="130">
        <f>'général 5'!BV49</f>
        <v>0</v>
      </c>
    </row>
    <row r="63" spans="1:80" x14ac:dyDescent="0.2">
      <c r="AT63"/>
      <c r="AU63" s="109" t="s">
        <v>67</v>
      </c>
      <c r="AV63" s="104">
        <f>'général 6'!I49</f>
        <v>0</v>
      </c>
      <c r="AW63" s="153">
        <f>'général 6'!F49</f>
        <v>0</v>
      </c>
      <c r="AX63" s="130">
        <f>'général 6'!BV49</f>
        <v>0</v>
      </c>
    </row>
    <row r="64" spans="1:80" x14ac:dyDescent="0.2">
      <c r="AV64" s="173">
        <f>SUM(AV58:AV63)</f>
        <v>17326.060000000001</v>
      </c>
      <c r="AW64" s="173">
        <f>SUM(AW58:AW63)</f>
        <v>15687.619999999999</v>
      </c>
    </row>
  </sheetData>
  <mergeCells count="69">
    <mergeCell ref="BG1:CA1"/>
    <mergeCell ref="BZ3:BZ13"/>
    <mergeCell ref="AM3:AM13"/>
    <mergeCell ref="AN3:AN13"/>
    <mergeCell ref="AO3:AO13"/>
    <mergeCell ref="AP3:AP13"/>
    <mergeCell ref="BV3:BV13"/>
    <mergeCell ref="BU3:BU13"/>
    <mergeCell ref="BS3:BS13"/>
    <mergeCell ref="BQ3:BQ13"/>
    <mergeCell ref="BR3:BR13"/>
    <mergeCell ref="AY1:BE1"/>
    <mergeCell ref="AZ2:AZ13"/>
    <mergeCell ref="CA3:CA13"/>
    <mergeCell ref="BW3:BW13"/>
    <mergeCell ref="BX3:BX13"/>
    <mergeCell ref="BD2:BD13"/>
    <mergeCell ref="AC3:AC13"/>
    <mergeCell ref="BA2:BA13"/>
    <mergeCell ref="Z3:Z13"/>
    <mergeCell ref="AA3:AA13"/>
    <mergeCell ref="AG3:AG13"/>
    <mergeCell ref="AH3:AH13"/>
    <mergeCell ref="AE3:AE13"/>
    <mergeCell ref="AK3:AK13"/>
    <mergeCell ref="AL3:AL13"/>
    <mergeCell ref="AY2:AY13"/>
    <mergeCell ref="AI3:AI13"/>
    <mergeCell ref="AJ3:AJ13"/>
    <mergeCell ref="AQ3:AQ13"/>
    <mergeCell ref="AS38:AT38"/>
    <mergeCell ref="AF3:AF13"/>
    <mergeCell ref="AD3:AD13"/>
    <mergeCell ref="AS34:AT34"/>
    <mergeCell ref="AS36:AT36"/>
    <mergeCell ref="AS37:AT37"/>
    <mergeCell ref="AS31:AT31"/>
    <mergeCell ref="AS32:AT32"/>
    <mergeCell ref="AS33:AT33"/>
    <mergeCell ref="AS30:AT30"/>
    <mergeCell ref="N1:T1"/>
    <mergeCell ref="W3:W13"/>
    <mergeCell ref="X3:X13"/>
    <mergeCell ref="Y3:Y13"/>
    <mergeCell ref="AB3:AB13"/>
    <mergeCell ref="S2:S13"/>
    <mergeCell ref="T2:T13"/>
    <mergeCell ref="N2:N13"/>
    <mergeCell ref="O2:O13"/>
    <mergeCell ref="P2:P13"/>
    <mergeCell ref="Q2:Q13"/>
    <mergeCell ref="R2:R13"/>
    <mergeCell ref="W1:AQ1"/>
    <mergeCell ref="BY3:BY13"/>
    <mergeCell ref="AS35:AT35"/>
    <mergeCell ref="BH3:BH13"/>
    <mergeCell ref="BE2:BE13"/>
    <mergeCell ref="BG3:BG13"/>
    <mergeCell ref="BB2:BB13"/>
    <mergeCell ref="BM3:BM13"/>
    <mergeCell ref="BI3:BI13"/>
    <mergeCell ref="BK3:BK13"/>
    <mergeCell ref="BT3:BT13"/>
    <mergeCell ref="BN3:BN13"/>
    <mergeCell ref="BJ3:BJ13"/>
    <mergeCell ref="BP3:BP13"/>
    <mergeCell ref="BO3:BO13"/>
    <mergeCell ref="BL3:BL13"/>
    <mergeCell ref="BC2:BC13"/>
  </mergeCells>
  <phoneticPr fontId="0" type="noConversion"/>
  <conditionalFormatting sqref="H3">
    <cfRule type="cellIs" dxfId="3" priority="1" stopIfTrue="1" operator="equal">
      <formula>$AW$21</formula>
    </cfRule>
    <cfRule type="cellIs" dxfId="2" priority="2" stopIfTrue="1" operator="notEqual">
      <formula>$AW$21</formula>
    </cfRule>
  </conditionalFormatting>
  <conditionalFormatting sqref="H2">
    <cfRule type="cellIs" dxfId="1" priority="3" stopIfTrue="1" operator="equal">
      <formula>$AW$55+$AW$61</formula>
    </cfRule>
    <cfRule type="cellIs" dxfId="0" priority="4" stopIfTrue="1" operator="notEqual">
      <formula>$AX$58+$AX$59+$AX$60+$AX$61+$AX$62+$AX$63</formula>
    </cfRule>
  </conditionalFormatting>
  <dataValidations count="3">
    <dataValidation type="list" allowBlank="1" showInputMessage="1" showErrorMessage="1" sqref="U14:V48">
      <formula1>$CB$3</formula1>
    </dataValidation>
    <dataValidation type="list" allowBlank="1" showInputMessage="1" showErrorMessage="1" sqref="W14:AQ48">
      <formula1>$AS$2:$AS$3</formula1>
    </dataValidation>
    <dataValidation type="list" allowBlank="1" showInputMessage="1" showErrorMessage="1" sqref="N14:T48">
      <formula1>$AS$2</formula1>
    </dataValidation>
  </dataValidations>
  <printOptions horizontalCentered="1" verticalCentered="1"/>
  <pageMargins left="0" right="0" top="0" bottom="0" header="0" footer="0"/>
  <pageSetup paperSize="9" scale="98" orientation="landscape" r:id="rId1"/>
  <headerFooter alignWithMargins="0"/>
  <ignoredErrors>
    <ignoredError sqref="AY41:AZ41" formula="1"/>
    <ignoredError sqref="H18:H19 E20:E23 E28:E36 E38:E41 E43:E48" numberStoredAsText="1"/>
  </ignoredErrors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1</xdr:col>
                <xdr:colOff>200025</xdr:colOff>
                <xdr:row>6</xdr:row>
                <xdr:rowOff>104775</xdr:rowOff>
              </from>
              <to>
                <xdr:col>3</xdr:col>
                <xdr:colOff>495300</xdr:colOff>
                <xdr:row>10</xdr:row>
                <xdr:rowOff>76200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5"/>
  <sheetViews>
    <sheetView topLeftCell="A10" workbookViewId="0">
      <selection activeCell="F59" sqref="F59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4.710937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12" width="2.7109375" customWidth="1"/>
    <col min="13" max="13" width="2.7109375" style="109" customWidth="1"/>
    <col min="14" max="14" width="2.7109375" style="24" customWidth="1"/>
    <col min="15" max="20" width="2.7109375" style="1" customWidth="1"/>
    <col min="21" max="22" width="2.7109375" customWidth="1"/>
    <col min="23" max="43" width="2.7109375" style="1" customWidth="1"/>
    <col min="44" max="73" width="2.7109375" customWidth="1"/>
    <col min="74" max="74" width="13.42578125" customWidth="1"/>
  </cols>
  <sheetData>
    <row r="1" spans="1:80" x14ac:dyDescent="0.2">
      <c r="N1" s="230" t="s">
        <v>32</v>
      </c>
      <c r="O1" s="230"/>
      <c r="P1" s="230"/>
      <c r="Q1" s="230"/>
      <c r="R1" s="230"/>
      <c r="S1" s="230"/>
      <c r="T1" s="230"/>
      <c r="W1" s="234" t="s">
        <v>33</v>
      </c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7"/>
      <c r="AS1" s="230" t="s">
        <v>32</v>
      </c>
      <c r="AT1" s="230"/>
      <c r="AU1" s="230"/>
      <c r="AV1" s="230"/>
      <c r="AW1" s="230"/>
      <c r="AX1" s="230"/>
      <c r="AY1" s="230"/>
      <c r="BA1" s="234" t="s">
        <v>33</v>
      </c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7"/>
      <c r="BV1" s="143"/>
      <c r="BW1" s="142"/>
      <c r="BX1" s="143"/>
      <c r="BY1" s="143"/>
      <c r="BZ1" s="143"/>
      <c r="CA1" s="143"/>
      <c r="CB1" s="142"/>
    </row>
    <row r="2" spans="1:80" ht="12.75" customHeight="1" x14ac:dyDescent="0.2">
      <c r="N2" s="233" t="s">
        <v>19</v>
      </c>
      <c r="O2" s="233" t="s">
        <v>22</v>
      </c>
      <c r="P2" s="233" t="s">
        <v>23</v>
      </c>
      <c r="Q2" s="233" t="s">
        <v>34</v>
      </c>
      <c r="R2" s="233" t="s">
        <v>20</v>
      </c>
      <c r="S2" s="233" t="s">
        <v>26</v>
      </c>
      <c r="T2" s="233" t="s">
        <v>38</v>
      </c>
      <c r="W2" s="121"/>
      <c r="X2" s="163"/>
      <c r="Y2" s="163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5"/>
      <c r="AM2" s="161"/>
      <c r="AN2" s="160"/>
      <c r="AO2" s="160"/>
      <c r="AP2" s="160"/>
      <c r="AQ2" s="202"/>
      <c r="AS2" s="233" t="s">
        <v>19</v>
      </c>
      <c r="AT2" s="233" t="s">
        <v>22</v>
      </c>
      <c r="AU2" s="233" t="s">
        <v>23</v>
      </c>
      <c r="AV2" s="233" t="s">
        <v>34</v>
      </c>
      <c r="AW2" s="233" t="s">
        <v>20</v>
      </c>
      <c r="AX2" s="233" t="s">
        <v>26</v>
      </c>
      <c r="AY2" s="233" t="s">
        <v>38</v>
      </c>
      <c r="BA2" s="121"/>
      <c r="BB2" s="163"/>
      <c r="BC2" s="163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5"/>
      <c r="BQ2" s="161"/>
      <c r="BR2" s="160"/>
      <c r="BS2" s="160"/>
      <c r="BT2" s="160"/>
      <c r="BU2" s="202"/>
      <c r="BV2" s="109"/>
      <c r="BW2" t="s">
        <v>80</v>
      </c>
    </row>
    <row r="3" spans="1:80" ht="16.5" customHeight="1" x14ac:dyDescent="0.2">
      <c r="N3" s="231"/>
      <c r="O3" s="231"/>
      <c r="P3" s="231"/>
      <c r="Q3" s="231"/>
      <c r="R3" s="231"/>
      <c r="S3" s="231"/>
      <c r="T3" s="231"/>
      <c r="W3" s="231" t="s">
        <v>31</v>
      </c>
      <c r="X3" s="231" t="s">
        <v>36</v>
      </c>
      <c r="Y3" s="231" t="s">
        <v>37</v>
      </c>
      <c r="Z3" s="231" t="s">
        <v>42</v>
      </c>
      <c r="AA3" s="231" t="s">
        <v>62</v>
      </c>
      <c r="AB3" s="231" t="s">
        <v>61</v>
      </c>
      <c r="AC3" s="231" t="s">
        <v>43</v>
      </c>
      <c r="AD3" s="231" t="s">
        <v>44</v>
      </c>
      <c r="AE3" s="231" t="s">
        <v>45</v>
      </c>
      <c r="AF3" s="231" t="s">
        <v>46</v>
      </c>
      <c r="AG3" s="231" t="s">
        <v>47</v>
      </c>
      <c r="AH3" s="231" t="s">
        <v>48</v>
      </c>
      <c r="AI3" s="231" t="s">
        <v>49</v>
      </c>
      <c r="AJ3" s="231" t="s">
        <v>28</v>
      </c>
      <c r="AK3" s="231" t="s">
        <v>50</v>
      </c>
      <c r="AL3" s="231" t="s">
        <v>51</v>
      </c>
      <c r="AM3" s="224" t="s">
        <v>76</v>
      </c>
      <c r="AN3" s="224" t="s">
        <v>75</v>
      </c>
      <c r="AO3" s="224" t="s">
        <v>77</v>
      </c>
      <c r="AP3" s="224" t="s">
        <v>79</v>
      </c>
      <c r="AQ3" s="227" t="s">
        <v>78</v>
      </c>
      <c r="AS3" s="231"/>
      <c r="AT3" s="231"/>
      <c r="AU3" s="231"/>
      <c r="AV3" s="231"/>
      <c r="AW3" s="231"/>
      <c r="AX3" s="231"/>
      <c r="AY3" s="231"/>
      <c r="BA3" s="231" t="s">
        <v>31</v>
      </c>
      <c r="BB3" s="231" t="s">
        <v>36</v>
      </c>
      <c r="BC3" s="231" t="s">
        <v>37</v>
      </c>
      <c r="BD3" s="231" t="s">
        <v>42</v>
      </c>
      <c r="BE3" s="231" t="s">
        <v>62</v>
      </c>
      <c r="BF3" s="231" t="s">
        <v>61</v>
      </c>
      <c r="BG3" s="231" t="s">
        <v>43</v>
      </c>
      <c r="BH3" s="231" t="s">
        <v>44</v>
      </c>
      <c r="BI3" s="231" t="s">
        <v>45</v>
      </c>
      <c r="BJ3" s="231" t="s">
        <v>46</v>
      </c>
      <c r="BK3" s="231" t="s">
        <v>47</v>
      </c>
      <c r="BL3" s="231" t="s">
        <v>48</v>
      </c>
      <c r="BM3" s="231" t="s">
        <v>49</v>
      </c>
      <c r="BN3" s="231" t="s">
        <v>28</v>
      </c>
      <c r="BO3" s="231" t="s">
        <v>50</v>
      </c>
      <c r="BP3" s="231" t="s">
        <v>51</v>
      </c>
      <c r="BQ3" s="224" t="s">
        <v>76</v>
      </c>
      <c r="BR3" s="224" t="s">
        <v>75</v>
      </c>
      <c r="BS3" s="224" t="s">
        <v>77</v>
      </c>
      <c r="BT3" s="224" t="s">
        <v>79</v>
      </c>
      <c r="BU3" s="227" t="s">
        <v>78</v>
      </c>
    </row>
    <row r="4" spans="1:80" ht="12.75" customHeight="1" x14ac:dyDescent="0.2">
      <c r="N4" s="231"/>
      <c r="O4" s="231"/>
      <c r="P4" s="231"/>
      <c r="Q4" s="231"/>
      <c r="R4" s="231"/>
      <c r="S4" s="231"/>
      <c r="T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24"/>
      <c r="AN4" s="224"/>
      <c r="AO4" s="224"/>
      <c r="AP4" s="224"/>
      <c r="AQ4" s="227"/>
      <c r="AS4" s="231"/>
      <c r="AT4" s="231"/>
      <c r="AU4" s="231"/>
      <c r="AV4" s="231"/>
      <c r="AW4" s="231"/>
      <c r="AX4" s="231"/>
      <c r="AY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24"/>
      <c r="BR4" s="224"/>
      <c r="BS4" s="224"/>
      <c r="BT4" s="224"/>
      <c r="BU4" s="227"/>
    </row>
    <row r="5" spans="1:80" x14ac:dyDescent="0.2">
      <c r="N5" s="231"/>
      <c r="O5" s="231"/>
      <c r="P5" s="231"/>
      <c r="Q5" s="231"/>
      <c r="R5" s="231"/>
      <c r="S5" s="231"/>
      <c r="T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24"/>
      <c r="AN5" s="224"/>
      <c r="AO5" s="224"/>
      <c r="AP5" s="224"/>
      <c r="AQ5" s="227"/>
      <c r="AS5" s="231"/>
      <c r="AT5" s="231"/>
      <c r="AU5" s="231"/>
      <c r="AV5" s="231"/>
      <c r="AW5" s="231"/>
      <c r="AX5" s="231"/>
      <c r="AY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24"/>
      <c r="BR5" s="224"/>
      <c r="BS5" s="224"/>
      <c r="BT5" s="224"/>
      <c r="BU5" s="227"/>
    </row>
    <row r="6" spans="1:80" x14ac:dyDescent="0.2">
      <c r="N6" s="231"/>
      <c r="O6" s="231"/>
      <c r="P6" s="231"/>
      <c r="Q6" s="231"/>
      <c r="R6" s="231"/>
      <c r="S6" s="231"/>
      <c r="T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24"/>
      <c r="AN6" s="224"/>
      <c r="AO6" s="224"/>
      <c r="AP6" s="224"/>
      <c r="AQ6" s="227"/>
      <c r="AS6" s="231"/>
      <c r="AT6" s="231"/>
      <c r="AU6" s="231"/>
      <c r="AV6" s="231"/>
      <c r="AW6" s="231"/>
      <c r="AX6" s="231"/>
      <c r="AY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24"/>
      <c r="BR6" s="224"/>
      <c r="BS6" s="224"/>
      <c r="BT6" s="224"/>
      <c r="BU6" s="227"/>
    </row>
    <row r="7" spans="1:80" x14ac:dyDescent="0.2">
      <c r="N7" s="231"/>
      <c r="O7" s="231"/>
      <c r="P7" s="231"/>
      <c r="Q7" s="231"/>
      <c r="R7" s="231"/>
      <c r="S7" s="231"/>
      <c r="T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24"/>
      <c r="AN7" s="224"/>
      <c r="AO7" s="224"/>
      <c r="AP7" s="224"/>
      <c r="AQ7" s="227"/>
      <c r="AS7" s="231"/>
      <c r="AT7" s="231"/>
      <c r="AU7" s="231"/>
      <c r="AV7" s="231"/>
      <c r="AW7" s="231"/>
      <c r="AX7" s="231"/>
      <c r="AY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24"/>
      <c r="BR7" s="224"/>
      <c r="BS7" s="224"/>
      <c r="BT7" s="224"/>
      <c r="BU7" s="227"/>
    </row>
    <row r="8" spans="1:80" x14ac:dyDescent="0.2">
      <c r="N8" s="231"/>
      <c r="O8" s="231"/>
      <c r="P8" s="231"/>
      <c r="Q8" s="231"/>
      <c r="R8" s="231"/>
      <c r="S8" s="231"/>
      <c r="T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24"/>
      <c r="AN8" s="224"/>
      <c r="AO8" s="224"/>
      <c r="AP8" s="224"/>
      <c r="AQ8" s="227"/>
      <c r="AS8" s="231"/>
      <c r="AT8" s="231"/>
      <c r="AU8" s="231"/>
      <c r="AV8" s="231"/>
      <c r="AW8" s="231"/>
      <c r="AX8" s="231"/>
      <c r="AY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24"/>
      <c r="BR8" s="224"/>
      <c r="BS8" s="224"/>
      <c r="BT8" s="224"/>
      <c r="BU8" s="227"/>
    </row>
    <row r="9" spans="1:80" ht="13.5" thickBot="1" x14ac:dyDescent="0.25">
      <c r="N9" s="231"/>
      <c r="O9" s="231"/>
      <c r="P9" s="231"/>
      <c r="Q9" s="231"/>
      <c r="R9" s="231"/>
      <c r="S9" s="231"/>
      <c r="T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24"/>
      <c r="AN9" s="224"/>
      <c r="AO9" s="224"/>
      <c r="AP9" s="224"/>
      <c r="AQ9" s="227"/>
      <c r="AS9" s="231"/>
      <c r="AT9" s="231"/>
      <c r="AU9" s="231"/>
      <c r="AV9" s="231"/>
      <c r="AW9" s="231"/>
      <c r="AX9" s="231"/>
      <c r="AY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24"/>
      <c r="BR9" s="224"/>
      <c r="BS9" s="224"/>
      <c r="BT9" s="224"/>
      <c r="BU9" s="227"/>
    </row>
    <row r="10" spans="1:80" ht="19.5" thickBot="1" x14ac:dyDescent="0.35">
      <c r="D10" s="2" t="s">
        <v>82</v>
      </c>
      <c r="H10" s="58" t="s">
        <v>10</v>
      </c>
      <c r="I10" s="58"/>
      <c r="J10" s="1"/>
      <c r="K10" s="91">
        <f>'général 1'!K49</f>
        <v>6498.5700000000033</v>
      </c>
      <c r="N10" s="231"/>
      <c r="O10" s="231"/>
      <c r="P10" s="231"/>
      <c r="Q10" s="231"/>
      <c r="R10" s="231"/>
      <c r="S10" s="231"/>
      <c r="T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24"/>
      <c r="AN10" s="224"/>
      <c r="AO10" s="224"/>
      <c r="AP10" s="224"/>
      <c r="AQ10" s="227"/>
      <c r="AS10" s="231"/>
      <c r="AT10" s="231"/>
      <c r="AU10" s="231"/>
      <c r="AV10" s="231"/>
      <c r="AW10" s="231"/>
      <c r="AX10" s="231"/>
      <c r="AY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24"/>
      <c r="BR10" s="224"/>
      <c r="BS10" s="224"/>
      <c r="BT10" s="224"/>
      <c r="BU10" s="227"/>
    </row>
    <row r="11" spans="1:80" ht="14.25" customHeight="1" thickBot="1" x14ac:dyDescent="0.25">
      <c r="B11" s="1" t="s">
        <v>11</v>
      </c>
      <c r="N11" s="231"/>
      <c r="O11" s="231"/>
      <c r="P11" s="231"/>
      <c r="Q11" s="231"/>
      <c r="R11" s="231"/>
      <c r="S11" s="231"/>
      <c r="T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24"/>
      <c r="AN11" s="224"/>
      <c r="AO11" s="224"/>
      <c r="AP11" s="224"/>
      <c r="AQ11" s="227"/>
      <c r="AS11" s="231"/>
      <c r="AT11" s="231"/>
      <c r="AU11" s="231"/>
      <c r="AV11" s="231"/>
      <c r="AW11" s="231"/>
      <c r="AX11" s="231"/>
      <c r="AY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24"/>
      <c r="BR11" s="224"/>
      <c r="BS11" s="224"/>
      <c r="BT11" s="224"/>
      <c r="BU11" s="227"/>
    </row>
    <row r="12" spans="1:80" ht="15.95" customHeight="1" thickTop="1" thickBot="1" x14ac:dyDescent="0.25">
      <c r="E12" s="15" t="s">
        <v>12</v>
      </c>
      <c r="F12" s="16"/>
      <c r="G12" s="59"/>
      <c r="H12" s="15" t="s">
        <v>1</v>
      </c>
      <c r="I12" s="17"/>
      <c r="J12" s="3"/>
      <c r="N12" s="231"/>
      <c r="O12" s="231"/>
      <c r="P12" s="231"/>
      <c r="Q12" s="231"/>
      <c r="R12" s="231"/>
      <c r="S12" s="231"/>
      <c r="T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24"/>
      <c r="AN12" s="224"/>
      <c r="AO12" s="224"/>
      <c r="AP12" s="224"/>
      <c r="AQ12" s="227"/>
      <c r="AS12" s="231"/>
      <c r="AT12" s="231"/>
      <c r="AU12" s="231"/>
      <c r="AV12" s="231"/>
      <c r="AW12" s="231"/>
      <c r="AX12" s="231"/>
      <c r="AY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24"/>
      <c r="BR12" s="224"/>
      <c r="BS12" s="224"/>
      <c r="BT12" s="224"/>
      <c r="BU12" s="227"/>
    </row>
    <row r="13" spans="1:80" ht="15.95" customHeight="1" thickTop="1" x14ac:dyDescent="0.2">
      <c r="B13" s="11" t="s">
        <v>2</v>
      </c>
      <c r="C13" s="22"/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9"/>
      <c r="N13" s="232"/>
      <c r="O13" s="232"/>
      <c r="P13" s="232"/>
      <c r="Q13" s="232"/>
      <c r="R13" s="232"/>
      <c r="S13" s="232"/>
      <c r="T13" s="232"/>
      <c r="U13" s="109"/>
      <c r="V13" s="109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25"/>
      <c r="AN13" s="225"/>
      <c r="AO13" s="225"/>
      <c r="AP13" s="225"/>
      <c r="AQ13" s="236"/>
      <c r="AS13" s="232"/>
      <c r="AT13" s="232"/>
      <c r="AU13" s="232"/>
      <c r="AV13" s="232"/>
      <c r="AW13" s="232"/>
      <c r="AX13" s="232"/>
      <c r="AY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25"/>
      <c r="BR13" s="225"/>
      <c r="BS13" s="225"/>
      <c r="BT13" s="225"/>
      <c r="BU13" s="236"/>
    </row>
    <row r="14" spans="1:80" x14ac:dyDescent="0.2">
      <c r="A14" s="109"/>
      <c r="B14" s="78" t="s">
        <v>164</v>
      </c>
      <c r="C14" s="35">
        <v>36</v>
      </c>
      <c r="D14" s="30">
        <v>42693</v>
      </c>
      <c r="E14" s="47" t="s">
        <v>144</v>
      </c>
      <c r="F14" s="92">
        <v>100</v>
      </c>
      <c r="G14" s="42" t="s">
        <v>145</v>
      </c>
      <c r="H14" s="177"/>
      <c r="I14" s="96"/>
      <c r="J14" s="40"/>
      <c r="K14" s="152">
        <f>K10+I14-F14</f>
        <v>6398.5700000000033</v>
      </c>
      <c r="L14" s="109"/>
      <c r="N14" s="133"/>
      <c r="O14" s="133"/>
      <c r="P14" s="133"/>
      <c r="Q14" s="133"/>
      <c r="R14" s="133"/>
      <c r="S14" s="133"/>
      <c r="T14" s="133"/>
      <c r="U14" s="109"/>
      <c r="V14" s="109"/>
      <c r="W14" s="133"/>
      <c r="X14" s="133"/>
      <c r="Y14" s="133"/>
      <c r="Z14" s="133" t="s">
        <v>80</v>
      </c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97"/>
      <c r="AS14" s="198" t="str">
        <f>IF(N14="X",I14,"")</f>
        <v/>
      </c>
      <c r="AT14" s="129" t="str">
        <f>IF(O14="X",I14,"")</f>
        <v/>
      </c>
      <c r="AU14" s="129" t="str">
        <f>IF(P14="X",I14,"")</f>
        <v/>
      </c>
      <c r="AV14" s="129" t="str">
        <f>IF(Q14="X",I14,"")</f>
        <v/>
      </c>
      <c r="AW14" s="129" t="str">
        <f>IF(R14="X",I14,"")</f>
        <v/>
      </c>
      <c r="AX14" s="129" t="str">
        <f>IF(S14="X",I14,"")</f>
        <v/>
      </c>
      <c r="AY14" s="199" t="str">
        <f>IF(T14="X",I14,"")</f>
        <v/>
      </c>
      <c r="AZ14" s="5"/>
      <c r="BA14" s="184" t="str">
        <f>IF(W14="X",F14,"")</f>
        <v/>
      </c>
      <c r="BB14" s="185" t="str">
        <f>IF(X14="X",F14,"")</f>
        <v/>
      </c>
      <c r="BC14" s="185" t="str">
        <f t="shared" ref="BC14:BU14" si="0">IF(Y14="X",$F14,"")</f>
        <v/>
      </c>
      <c r="BD14" s="185">
        <f t="shared" si="0"/>
        <v>100</v>
      </c>
      <c r="BE14" s="185" t="str">
        <f t="shared" si="0"/>
        <v/>
      </c>
      <c r="BF14" s="185" t="str">
        <f t="shared" si="0"/>
        <v/>
      </c>
      <c r="BG14" s="185" t="str">
        <f t="shared" si="0"/>
        <v/>
      </c>
      <c r="BH14" s="185" t="str">
        <f t="shared" si="0"/>
        <v/>
      </c>
      <c r="BI14" s="185" t="str">
        <f t="shared" si="0"/>
        <v/>
      </c>
      <c r="BJ14" s="185" t="str">
        <f t="shared" si="0"/>
        <v/>
      </c>
      <c r="BK14" s="185" t="str">
        <f t="shared" si="0"/>
        <v/>
      </c>
      <c r="BL14" s="185" t="str">
        <f t="shared" si="0"/>
        <v/>
      </c>
      <c r="BM14" s="185" t="str">
        <f t="shared" si="0"/>
        <v/>
      </c>
      <c r="BN14" s="185" t="str">
        <f t="shared" si="0"/>
        <v/>
      </c>
      <c r="BO14" s="185" t="str">
        <f t="shared" si="0"/>
        <v/>
      </c>
      <c r="BP14" s="185" t="str">
        <f t="shared" si="0"/>
        <v/>
      </c>
      <c r="BQ14" s="185" t="str">
        <f t="shared" si="0"/>
        <v/>
      </c>
      <c r="BR14" s="185" t="str">
        <f t="shared" si="0"/>
        <v/>
      </c>
      <c r="BS14" s="185" t="str">
        <f t="shared" si="0"/>
        <v/>
      </c>
      <c r="BT14" s="185" t="str">
        <f t="shared" si="0"/>
        <v/>
      </c>
      <c r="BU14" s="186" t="str">
        <f t="shared" si="0"/>
        <v/>
      </c>
    </row>
    <row r="15" spans="1:80" x14ac:dyDescent="0.2">
      <c r="A15" s="109"/>
      <c r="B15" s="79" t="s">
        <v>167</v>
      </c>
      <c r="C15" s="24">
        <v>37</v>
      </c>
      <c r="D15" s="20">
        <v>42693</v>
      </c>
      <c r="E15" s="44" t="s">
        <v>146</v>
      </c>
      <c r="F15" s="93">
        <v>40.799999999999997</v>
      </c>
      <c r="G15" s="65" t="s">
        <v>147</v>
      </c>
      <c r="H15" s="168"/>
      <c r="I15" s="97"/>
      <c r="J15" s="40"/>
      <c r="K15" s="101">
        <f>K14+I15-F15</f>
        <v>6357.7700000000032</v>
      </c>
      <c r="L15" s="109"/>
      <c r="N15" s="133"/>
      <c r="O15" s="133"/>
      <c r="P15" s="133"/>
      <c r="Q15" s="133"/>
      <c r="R15" s="133"/>
      <c r="S15" s="133"/>
      <c r="T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 t="s">
        <v>80</v>
      </c>
      <c r="AL15" s="133"/>
      <c r="AM15" s="133"/>
      <c r="AN15" s="133"/>
      <c r="AO15" s="133"/>
      <c r="AP15" s="133"/>
      <c r="AQ15" s="197"/>
      <c r="AS15" s="200" t="str">
        <f t="shared" ref="AS15:AS48" si="1">IF(N15="X",I15,"")</f>
        <v/>
      </c>
      <c r="AT15" s="33" t="str">
        <f t="shared" ref="AT15:AT48" si="2">IF(O15="X",I15,"")</f>
        <v/>
      </c>
      <c r="AU15" s="33" t="str">
        <f t="shared" ref="AU15:AU48" si="3">IF(P15="X",I15,"")</f>
        <v/>
      </c>
      <c r="AV15" s="33" t="str">
        <f t="shared" ref="AV15:AV48" si="4">IF(Q15="X",I15,"")</f>
        <v/>
      </c>
      <c r="AW15" s="33" t="str">
        <f t="shared" ref="AW15:AW48" si="5">IF(R15="X",I15,"")</f>
        <v/>
      </c>
      <c r="AX15" s="33" t="str">
        <f t="shared" ref="AX15:AX48" si="6">IF(S15="X",I15,"")</f>
        <v/>
      </c>
      <c r="AY15" s="201" t="str">
        <f t="shared" ref="AY15:AY48" si="7">IF(T15="X",I15,"")</f>
        <v/>
      </c>
      <c r="AZ15" s="5"/>
      <c r="BA15" s="187" t="str">
        <f t="shared" ref="BA15:BA48" si="8">IF(W15="X",F15,"")</f>
        <v/>
      </c>
      <c r="BB15" s="183" t="str">
        <f t="shared" ref="BB15:BB48" si="9">IF(X15="X",F15,"")</f>
        <v/>
      </c>
      <c r="BC15" s="183" t="str">
        <f t="shared" ref="BC15:BC48" si="10">IF(Y15="X",$F15,"")</f>
        <v/>
      </c>
      <c r="BD15" s="183" t="str">
        <f t="shared" ref="BD15:BD48" si="11">IF(Z15="X",$F15,"")</f>
        <v/>
      </c>
      <c r="BE15" s="183" t="str">
        <f t="shared" ref="BE15:BE48" si="12">IF(AA15="X",$F15,"")</f>
        <v/>
      </c>
      <c r="BF15" s="183" t="str">
        <f t="shared" ref="BF15:BF48" si="13">IF(AB15="X",$F15,"")</f>
        <v/>
      </c>
      <c r="BG15" s="183" t="str">
        <f t="shared" ref="BG15:BG48" si="14">IF(AC15="X",$F15,"")</f>
        <v/>
      </c>
      <c r="BH15" s="183" t="str">
        <f t="shared" ref="BH15:BH48" si="15">IF(AD15="X",$F15,"")</f>
        <v/>
      </c>
      <c r="BI15" s="183" t="str">
        <f t="shared" ref="BI15:BI48" si="16">IF(AE15="X",$F15,"")</f>
        <v/>
      </c>
      <c r="BJ15" s="183" t="str">
        <f t="shared" ref="BJ15:BJ48" si="17">IF(AF15="X",$F15,"")</f>
        <v/>
      </c>
      <c r="BK15" s="183" t="str">
        <f t="shared" ref="BK15:BK48" si="18">IF(AG15="X",$F15,"")</f>
        <v/>
      </c>
      <c r="BL15" s="183" t="str">
        <f t="shared" ref="BL15:BL48" si="19">IF(AH15="X",$F15,"")</f>
        <v/>
      </c>
      <c r="BM15" s="183" t="str">
        <f t="shared" ref="BM15:BM48" si="20">IF(AI15="X",$F15,"")</f>
        <v/>
      </c>
      <c r="BN15" s="183" t="str">
        <f t="shared" ref="BN15:BN48" si="21">IF(AJ15="X",$F15,"")</f>
        <v/>
      </c>
      <c r="BO15" s="183">
        <f t="shared" ref="BO15:BO48" si="22">IF(AK15="X",$F15,"")</f>
        <v>40.799999999999997</v>
      </c>
      <c r="BP15" s="183" t="str">
        <f t="shared" ref="BP15:BP48" si="23">IF(AL15="X",$F15,"")</f>
        <v/>
      </c>
      <c r="BQ15" s="183" t="str">
        <f t="shared" ref="BQ15:BQ48" si="24">IF(AM15="X",$F15,"")</f>
        <v/>
      </c>
      <c r="BR15" s="183" t="str">
        <f t="shared" ref="BR15:BR48" si="25">IF(AN15="X",$F15,"")</f>
        <v/>
      </c>
      <c r="BS15" s="183" t="str">
        <f t="shared" ref="BS15:BS48" si="26">IF(AO15="X",$F15,"")</f>
        <v/>
      </c>
      <c r="BT15" s="183" t="str">
        <f t="shared" ref="BT15:BT48" si="27">IF(AP15="X",$F15,"")</f>
        <v/>
      </c>
      <c r="BU15" s="188" t="str">
        <f t="shared" ref="BU15:BU48" si="28">IF(AQ15="X",$F15,"")</f>
        <v/>
      </c>
    </row>
    <row r="16" spans="1:80" ht="12.75" customHeight="1" x14ac:dyDescent="0.2">
      <c r="A16" s="109"/>
      <c r="B16" s="78" t="s">
        <v>167</v>
      </c>
      <c r="C16" s="35">
        <v>38</v>
      </c>
      <c r="D16" s="30">
        <v>42708</v>
      </c>
      <c r="E16" s="47" t="s">
        <v>149</v>
      </c>
      <c r="F16" s="92">
        <v>159.94</v>
      </c>
      <c r="G16" s="42" t="s">
        <v>150</v>
      </c>
      <c r="H16" s="43"/>
      <c r="I16" s="96"/>
      <c r="J16" s="40"/>
      <c r="K16" s="100">
        <f t="shared" ref="K16:K48" si="29">K15+I16-F16</f>
        <v>6197.8300000000036</v>
      </c>
      <c r="L16" s="109"/>
      <c r="N16" s="133"/>
      <c r="O16" s="133"/>
      <c r="P16" s="133"/>
      <c r="Q16" s="133"/>
      <c r="R16" s="133"/>
      <c r="S16" s="133"/>
      <c r="T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 t="s">
        <v>80</v>
      </c>
      <c r="AK16" s="133"/>
      <c r="AL16" s="133"/>
      <c r="AM16" s="133"/>
      <c r="AN16" s="133"/>
      <c r="AO16" s="133"/>
      <c r="AP16" s="133"/>
      <c r="AQ16" s="197"/>
      <c r="AS16" s="200" t="str">
        <f t="shared" si="1"/>
        <v/>
      </c>
      <c r="AT16" s="33" t="str">
        <f t="shared" si="2"/>
        <v/>
      </c>
      <c r="AU16" s="33" t="str">
        <f t="shared" si="3"/>
        <v/>
      </c>
      <c r="AV16" s="33" t="str">
        <f t="shared" si="4"/>
        <v/>
      </c>
      <c r="AW16" s="33" t="str">
        <f t="shared" si="5"/>
        <v/>
      </c>
      <c r="AX16" s="33" t="str">
        <f t="shared" si="6"/>
        <v/>
      </c>
      <c r="AY16" s="201" t="str">
        <f t="shared" si="7"/>
        <v/>
      </c>
      <c r="AZ16" s="5"/>
      <c r="BA16" s="187" t="str">
        <f t="shared" si="8"/>
        <v/>
      </c>
      <c r="BB16" s="183" t="str">
        <f t="shared" si="9"/>
        <v/>
      </c>
      <c r="BC16" s="183" t="str">
        <f t="shared" si="10"/>
        <v/>
      </c>
      <c r="BD16" s="183" t="str">
        <f t="shared" si="11"/>
        <v/>
      </c>
      <c r="BE16" s="183" t="str">
        <f t="shared" si="12"/>
        <v/>
      </c>
      <c r="BF16" s="183" t="str">
        <f t="shared" si="13"/>
        <v/>
      </c>
      <c r="BG16" s="183" t="str">
        <f t="shared" si="14"/>
        <v/>
      </c>
      <c r="BH16" s="183" t="str">
        <f t="shared" si="15"/>
        <v/>
      </c>
      <c r="BI16" s="183" t="str">
        <f t="shared" si="16"/>
        <v/>
      </c>
      <c r="BJ16" s="183" t="str">
        <f t="shared" si="17"/>
        <v/>
      </c>
      <c r="BK16" s="183" t="str">
        <f t="shared" si="18"/>
        <v/>
      </c>
      <c r="BL16" s="183" t="str">
        <f t="shared" si="19"/>
        <v/>
      </c>
      <c r="BM16" s="183" t="str">
        <f t="shared" si="20"/>
        <v/>
      </c>
      <c r="BN16" s="183">
        <f t="shared" si="21"/>
        <v>159.94</v>
      </c>
      <c r="BO16" s="183" t="str">
        <f t="shared" si="22"/>
        <v/>
      </c>
      <c r="BP16" s="183" t="str">
        <f t="shared" si="23"/>
        <v/>
      </c>
      <c r="BQ16" s="183" t="str">
        <f t="shared" si="24"/>
        <v/>
      </c>
      <c r="BR16" s="183" t="str">
        <f t="shared" si="25"/>
        <v/>
      </c>
      <c r="BS16" s="183" t="str">
        <f t="shared" si="26"/>
        <v/>
      </c>
      <c r="BT16" s="183" t="str">
        <f t="shared" si="27"/>
        <v/>
      </c>
      <c r="BU16" s="188" t="str">
        <f t="shared" si="28"/>
        <v/>
      </c>
    </row>
    <row r="17" spans="1:73" x14ac:dyDescent="0.2">
      <c r="A17" s="109"/>
      <c r="B17" s="79" t="s">
        <v>164</v>
      </c>
      <c r="C17" s="24">
        <v>39</v>
      </c>
      <c r="D17" s="20">
        <v>42705</v>
      </c>
      <c r="E17" s="25" t="s">
        <v>86</v>
      </c>
      <c r="F17" s="93"/>
      <c r="G17" s="65" t="s">
        <v>151</v>
      </c>
      <c r="H17" s="168"/>
      <c r="I17" s="97">
        <v>270</v>
      </c>
      <c r="J17" s="40"/>
      <c r="K17" s="101">
        <f t="shared" si="29"/>
        <v>6467.8300000000036</v>
      </c>
      <c r="L17" s="109"/>
      <c r="N17" s="133"/>
      <c r="O17" s="133"/>
      <c r="P17" s="133"/>
      <c r="Q17" s="133"/>
      <c r="R17" s="133" t="s">
        <v>80</v>
      </c>
      <c r="S17" s="133"/>
      <c r="T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97"/>
      <c r="AS17" s="200" t="str">
        <f>IF(N17="X",I17,"")</f>
        <v/>
      </c>
      <c r="AT17" s="33" t="str">
        <f t="shared" si="2"/>
        <v/>
      </c>
      <c r="AU17" s="33" t="str">
        <f t="shared" si="3"/>
        <v/>
      </c>
      <c r="AV17" s="33" t="str">
        <f t="shared" si="4"/>
        <v/>
      </c>
      <c r="AW17" s="33">
        <f t="shared" si="5"/>
        <v>270</v>
      </c>
      <c r="AX17" s="33" t="str">
        <f t="shared" si="6"/>
        <v/>
      </c>
      <c r="AY17" s="201" t="str">
        <f t="shared" si="7"/>
        <v/>
      </c>
      <c r="AZ17" s="5"/>
      <c r="BA17" s="187" t="str">
        <f>IF(W17="X",F17,"")</f>
        <v/>
      </c>
      <c r="BB17" s="183" t="str">
        <f t="shared" si="9"/>
        <v/>
      </c>
      <c r="BC17" s="183" t="str">
        <f t="shared" si="10"/>
        <v/>
      </c>
      <c r="BD17" s="183" t="str">
        <f t="shared" si="11"/>
        <v/>
      </c>
      <c r="BE17" s="183" t="str">
        <f t="shared" si="12"/>
        <v/>
      </c>
      <c r="BF17" s="183" t="str">
        <f t="shared" si="13"/>
        <v/>
      </c>
      <c r="BG17" s="183" t="str">
        <f t="shared" si="14"/>
        <v/>
      </c>
      <c r="BH17" s="183" t="str">
        <f t="shared" si="15"/>
        <v/>
      </c>
      <c r="BI17" s="183" t="str">
        <f t="shared" si="16"/>
        <v/>
      </c>
      <c r="BJ17" s="183" t="str">
        <f t="shared" si="17"/>
        <v/>
      </c>
      <c r="BK17" s="183" t="str">
        <f t="shared" si="18"/>
        <v/>
      </c>
      <c r="BL17" s="183" t="str">
        <f t="shared" si="19"/>
        <v/>
      </c>
      <c r="BM17" s="183" t="str">
        <f t="shared" si="20"/>
        <v/>
      </c>
      <c r="BN17" s="183" t="str">
        <f t="shared" si="21"/>
        <v/>
      </c>
      <c r="BO17" s="183" t="str">
        <f t="shared" si="22"/>
        <v/>
      </c>
      <c r="BP17" s="183" t="str">
        <f t="shared" si="23"/>
        <v/>
      </c>
      <c r="BQ17" s="183" t="str">
        <f t="shared" si="24"/>
        <v/>
      </c>
      <c r="BR17" s="183" t="str">
        <f t="shared" si="25"/>
        <v/>
      </c>
      <c r="BS17" s="183" t="str">
        <f t="shared" si="26"/>
        <v/>
      </c>
      <c r="BT17" s="183" t="str">
        <f t="shared" si="27"/>
        <v/>
      </c>
      <c r="BU17" s="188" t="str">
        <f t="shared" si="28"/>
        <v/>
      </c>
    </row>
    <row r="18" spans="1:73" x14ac:dyDescent="0.2">
      <c r="A18" s="109"/>
      <c r="B18" s="78" t="s">
        <v>164</v>
      </c>
      <c r="C18" s="35">
        <v>40</v>
      </c>
      <c r="D18" s="30">
        <v>42705</v>
      </c>
      <c r="E18" s="47" t="s">
        <v>152</v>
      </c>
      <c r="F18" s="92">
        <v>180</v>
      </c>
      <c r="G18" s="42" t="s">
        <v>153</v>
      </c>
      <c r="H18" s="36"/>
      <c r="I18" s="96"/>
      <c r="J18" s="40"/>
      <c r="K18" s="100">
        <f t="shared" si="29"/>
        <v>6287.8300000000036</v>
      </c>
      <c r="L18" s="109"/>
      <c r="N18" s="133"/>
      <c r="O18" s="133"/>
      <c r="P18" s="133"/>
      <c r="Q18" s="133"/>
      <c r="R18" s="133"/>
      <c r="S18" s="133"/>
      <c r="T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 t="s">
        <v>80</v>
      </c>
      <c r="AH18" s="133"/>
      <c r="AI18" s="133"/>
      <c r="AJ18" s="133"/>
      <c r="AK18" s="133"/>
      <c r="AL18" s="133"/>
      <c r="AM18" s="133"/>
      <c r="AN18" s="133"/>
      <c r="AO18" s="133"/>
      <c r="AP18" s="133"/>
      <c r="AQ18" s="197"/>
      <c r="AS18" s="200" t="str">
        <f>IF(N18="X",I18,"")</f>
        <v/>
      </c>
      <c r="AT18" s="33" t="str">
        <f t="shared" si="2"/>
        <v/>
      </c>
      <c r="AU18" s="33" t="str">
        <f t="shared" si="3"/>
        <v/>
      </c>
      <c r="AV18" s="33" t="str">
        <f t="shared" si="4"/>
        <v/>
      </c>
      <c r="AW18" s="33" t="str">
        <f t="shared" si="5"/>
        <v/>
      </c>
      <c r="AX18" s="33" t="str">
        <f t="shared" si="6"/>
        <v/>
      </c>
      <c r="AY18" s="201" t="str">
        <f t="shared" si="7"/>
        <v/>
      </c>
      <c r="AZ18" s="5"/>
      <c r="BA18" s="187" t="str">
        <f t="shared" si="8"/>
        <v/>
      </c>
      <c r="BB18" s="183" t="str">
        <f t="shared" si="9"/>
        <v/>
      </c>
      <c r="BC18" s="183" t="str">
        <f t="shared" si="10"/>
        <v/>
      </c>
      <c r="BD18" s="183" t="str">
        <f t="shared" si="11"/>
        <v/>
      </c>
      <c r="BE18" s="183" t="str">
        <f t="shared" si="12"/>
        <v/>
      </c>
      <c r="BF18" s="183" t="str">
        <f t="shared" si="13"/>
        <v/>
      </c>
      <c r="BG18" s="183" t="str">
        <f t="shared" si="14"/>
        <v/>
      </c>
      <c r="BH18" s="183" t="str">
        <f t="shared" si="15"/>
        <v/>
      </c>
      <c r="BI18" s="183" t="str">
        <f t="shared" si="16"/>
        <v/>
      </c>
      <c r="BJ18" s="183" t="str">
        <f t="shared" si="17"/>
        <v/>
      </c>
      <c r="BK18" s="183">
        <f t="shared" si="18"/>
        <v>180</v>
      </c>
      <c r="BL18" s="183" t="str">
        <f t="shared" si="19"/>
        <v/>
      </c>
      <c r="BM18" s="183" t="str">
        <f t="shared" si="20"/>
        <v/>
      </c>
      <c r="BN18" s="183" t="str">
        <f t="shared" si="21"/>
        <v/>
      </c>
      <c r="BO18" s="183" t="str">
        <f t="shared" si="22"/>
        <v/>
      </c>
      <c r="BP18" s="183" t="str">
        <f t="shared" si="23"/>
        <v/>
      </c>
      <c r="BQ18" s="183" t="str">
        <f t="shared" si="24"/>
        <v/>
      </c>
      <c r="BR18" s="183" t="str">
        <f t="shared" si="25"/>
        <v/>
      </c>
      <c r="BS18" s="183" t="str">
        <f t="shared" si="26"/>
        <v/>
      </c>
      <c r="BT18" s="183" t="str">
        <f t="shared" si="27"/>
        <v/>
      </c>
      <c r="BU18" s="188" t="str">
        <f t="shared" si="28"/>
        <v/>
      </c>
    </row>
    <row r="19" spans="1:73" ht="12.75" customHeight="1" x14ac:dyDescent="0.2">
      <c r="A19" s="109"/>
      <c r="B19" s="79" t="s">
        <v>164</v>
      </c>
      <c r="C19" s="24">
        <v>41</v>
      </c>
      <c r="D19" s="20">
        <v>42706</v>
      </c>
      <c r="E19" s="25" t="s">
        <v>86</v>
      </c>
      <c r="F19" s="93">
        <v>90</v>
      </c>
      <c r="G19" s="77" t="s">
        <v>154</v>
      </c>
      <c r="H19" s="25"/>
      <c r="I19" s="97"/>
      <c r="J19" s="40"/>
      <c r="K19" s="101">
        <f t="shared" si="29"/>
        <v>6197.8300000000036</v>
      </c>
      <c r="L19" s="109"/>
      <c r="N19" s="133"/>
      <c r="O19" s="133"/>
      <c r="P19" s="133"/>
      <c r="Q19" s="133"/>
      <c r="R19" s="133"/>
      <c r="S19" s="133"/>
      <c r="T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 t="s">
        <v>80</v>
      </c>
      <c r="AH19" s="133"/>
      <c r="AI19" s="133"/>
      <c r="AJ19" s="133"/>
      <c r="AK19" s="133"/>
      <c r="AL19" s="133"/>
      <c r="AM19" s="133"/>
      <c r="AN19" s="133"/>
      <c r="AO19" s="133"/>
      <c r="AP19" s="133"/>
      <c r="AQ19" s="197"/>
      <c r="AS19" s="200" t="str">
        <f t="shared" si="1"/>
        <v/>
      </c>
      <c r="AT19" s="33" t="str">
        <f t="shared" si="2"/>
        <v/>
      </c>
      <c r="AU19" s="33" t="str">
        <f t="shared" si="3"/>
        <v/>
      </c>
      <c r="AV19" s="33" t="str">
        <f t="shared" si="4"/>
        <v/>
      </c>
      <c r="AW19" s="33" t="str">
        <f t="shared" si="5"/>
        <v/>
      </c>
      <c r="AX19" s="33" t="str">
        <f t="shared" si="6"/>
        <v/>
      </c>
      <c r="AY19" s="201" t="str">
        <f t="shared" si="7"/>
        <v/>
      </c>
      <c r="AZ19" s="5"/>
      <c r="BA19" s="187" t="str">
        <f t="shared" si="8"/>
        <v/>
      </c>
      <c r="BB19" s="183" t="str">
        <f t="shared" si="9"/>
        <v/>
      </c>
      <c r="BC19" s="183" t="str">
        <f t="shared" si="10"/>
        <v/>
      </c>
      <c r="BD19" s="183" t="str">
        <f t="shared" si="11"/>
        <v/>
      </c>
      <c r="BE19" s="183" t="str">
        <f t="shared" si="12"/>
        <v/>
      </c>
      <c r="BF19" s="183" t="str">
        <f t="shared" si="13"/>
        <v/>
      </c>
      <c r="BG19" s="183" t="str">
        <f t="shared" si="14"/>
        <v/>
      </c>
      <c r="BH19" s="183" t="str">
        <f t="shared" si="15"/>
        <v/>
      </c>
      <c r="BI19" s="183" t="str">
        <f t="shared" si="16"/>
        <v/>
      </c>
      <c r="BJ19" s="183" t="str">
        <f t="shared" si="17"/>
        <v/>
      </c>
      <c r="BK19" s="183">
        <f t="shared" si="18"/>
        <v>90</v>
      </c>
      <c r="BL19" s="183" t="str">
        <f t="shared" si="19"/>
        <v/>
      </c>
      <c r="BM19" s="183" t="str">
        <f t="shared" si="20"/>
        <v/>
      </c>
      <c r="BN19" s="183" t="str">
        <f t="shared" si="21"/>
        <v/>
      </c>
      <c r="BO19" s="183" t="str">
        <f t="shared" si="22"/>
        <v/>
      </c>
      <c r="BP19" s="183" t="str">
        <f t="shared" si="23"/>
        <v/>
      </c>
      <c r="BQ19" s="183" t="str">
        <f t="shared" si="24"/>
        <v/>
      </c>
      <c r="BR19" s="183" t="str">
        <f t="shared" si="25"/>
        <v/>
      </c>
      <c r="BS19" s="183" t="str">
        <f t="shared" si="26"/>
        <v/>
      </c>
      <c r="BT19" s="183" t="str">
        <f t="shared" si="27"/>
        <v/>
      </c>
      <c r="BU19" s="188" t="str">
        <f t="shared" si="28"/>
        <v/>
      </c>
    </row>
    <row r="20" spans="1:73" x14ac:dyDescent="0.2">
      <c r="A20" s="109"/>
      <c r="B20" s="78" t="s">
        <v>167</v>
      </c>
      <c r="C20" s="35">
        <v>42</v>
      </c>
      <c r="D20" s="30">
        <v>42715</v>
      </c>
      <c r="E20" s="45" t="s">
        <v>155</v>
      </c>
      <c r="F20" s="92">
        <v>80</v>
      </c>
      <c r="G20" s="42" t="s">
        <v>156</v>
      </c>
      <c r="H20" s="31"/>
      <c r="I20" s="96"/>
      <c r="J20" s="26"/>
      <c r="K20" s="100">
        <f t="shared" si="29"/>
        <v>6117.8300000000036</v>
      </c>
      <c r="L20" s="109"/>
      <c r="N20" s="133"/>
      <c r="O20" s="133"/>
      <c r="P20" s="133"/>
      <c r="Q20" s="133"/>
      <c r="R20" s="133"/>
      <c r="S20" s="133"/>
      <c r="T20" s="133"/>
      <c r="W20" s="133"/>
      <c r="X20" s="133"/>
      <c r="Y20" s="133"/>
      <c r="Z20" s="133"/>
      <c r="AA20" s="133"/>
      <c r="AB20" s="133" t="s">
        <v>80</v>
      </c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97"/>
      <c r="AS20" s="200" t="str">
        <f t="shared" si="1"/>
        <v/>
      </c>
      <c r="AT20" s="33" t="str">
        <f t="shared" si="2"/>
        <v/>
      </c>
      <c r="AU20" s="33" t="str">
        <f t="shared" si="3"/>
        <v/>
      </c>
      <c r="AV20" s="33" t="str">
        <f t="shared" si="4"/>
        <v/>
      </c>
      <c r="AW20" s="33" t="str">
        <f t="shared" si="5"/>
        <v/>
      </c>
      <c r="AX20" s="33" t="str">
        <f t="shared" si="6"/>
        <v/>
      </c>
      <c r="AY20" s="201" t="str">
        <f t="shared" si="7"/>
        <v/>
      </c>
      <c r="AZ20" s="5"/>
      <c r="BA20" s="187" t="str">
        <f t="shared" si="8"/>
        <v/>
      </c>
      <c r="BB20" s="183" t="str">
        <f t="shared" si="9"/>
        <v/>
      </c>
      <c r="BC20" s="183" t="str">
        <f t="shared" si="10"/>
        <v/>
      </c>
      <c r="BD20" s="183" t="str">
        <f t="shared" si="11"/>
        <v/>
      </c>
      <c r="BE20" s="183" t="str">
        <f t="shared" si="12"/>
        <v/>
      </c>
      <c r="BF20" s="183">
        <f t="shared" si="13"/>
        <v>80</v>
      </c>
      <c r="BG20" s="183" t="str">
        <f t="shared" si="14"/>
        <v/>
      </c>
      <c r="BH20" s="183" t="str">
        <f t="shared" si="15"/>
        <v/>
      </c>
      <c r="BI20" s="183" t="str">
        <f t="shared" si="16"/>
        <v/>
      </c>
      <c r="BJ20" s="183" t="str">
        <f t="shared" si="17"/>
        <v/>
      </c>
      <c r="BK20" s="183" t="str">
        <f t="shared" si="18"/>
        <v/>
      </c>
      <c r="BL20" s="183" t="str">
        <f t="shared" si="19"/>
        <v/>
      </c>
      <c r="BM20" s="183" t="str">
        <f t="shared" si="20"/>
        <v/>
      </c>
      <c r="BN20" s="183" t="str">
        <f t="shared" si="21"/>
        <v/>
      </c>
      <c r="BO20" s="183" t="str">
        <f t="shared" si="22"/>
        <v/>
      </c>
      <c r="BP20" s="183" t="str">
        <f t="shared" si="23"/>
        <v/>
      </c>
      <c r="BQ20" s="183" t="str">
        <f t="shared" si="24"/>
        <v/>
      </c>
      <c r="BR20" s="183" t="str">
        <f t="shared" si="25"/>
        <v/>
      </c>
      <c r="BS20" s="183" t="str">
        <f t="shared" si="26"/>
        <v/>
      </c>
      <c r="BT20" s="183" t="str">
        <f t="shared" si="27"/>
        <v/>
      </c>
      <c r="BU20" s="188" t="str">
        <f t="shared" si="28"/>
        <v/>
      </c>
    </row>
    <row r="21" spans="1:73" x14ac:dyDescent="0.2">
      <c r="A21" s="109"/>
      <c r="B21" s="79" t="s">
        <v>167</v>
      </c>
      <c r="C21" s="24">
        <v>43</v>
      </c>
      <c r="D21" s="20">
        <v>42717</v>
      </c>
      <c r="E21" s="46" t="s">
        <v>157</v>
      </c>
      <c r="F21" s="115">
        <v>12</v>
      </c>
      <c r="G21" s="77" t="s">
        <v>158</v>
      </c>
      <c r="H21" s="44"/>
      <c r="I21" s="97"/>
      <c r="J21" s="26"/>
      <c r="K21" s="101">
        <f t="shared" si="29"/>
        <v>6105.8300000000036</v>
      </c>
      <c r="L21" s="109"/>
      <c r="N21" s="133"/>
      <c r="O21" s="133"/>
      <c r="P21" s="133"/>
      <c r="Q21" s="133"/>
      <c r="R21" s="133"/>
      <c r="S21" s="133"/>
      <c r="T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 t="s">
        <v>80</v>
      </c>
      <c r="AH21" s="133"/>
      <c r="AI21" s="133"/>
      <c r="AJ21" s="133"/>
      <c r="AK21" s="133"/>
      <c r="AL21" s="133"/>
      <c r="AM21" s="133"/>
      <c r="AN21" s="133"/>
      <c r="AO21" s="133"/>
      <c r="AP21" s="133"/>
      <c r="AQ21" s="197"/>
      <c r="AS21" s="200" t="str">
        <f t="shared" si="1"/>
        <v/>
      </c>
      <c r="AT21" s="33" t="str">
        <f t="shared" si="2"/>
        <v/>
      </c>
      <c r="AU21" s="33" t="str">
        <f t="shared" si="3"/>
        <v/>
      </c>
      <c r="AV21" s="33" t="str">
        <f t="shared" si="4"/>
        <v/>
      </c>
      <c r="AW21" s="33" t="str">
        <f t="shared" si="5"/>
        <v/>
      </c>
      <c r="AX21" s="33" t="str">
        <f t="shared" si="6"/>
        <v/>
      </c>
      <c r="AY21" s="201" t="str">
        <f t="shared" si="7"/>
        <v/>
      </c>
      <c r="AZ21" s="5"/>
      <c r="BA21" s="187" t="str">
        <f>IF(W21="X",F21,"")</f>
        <v/>
      </c>
      <c r="BB21" s="183" t="str">
        <f t="shared" si="9"/>
        <v/>
      </c>
      <c r="BC21" s="183" t="str">
        <f t="shared" si="10"/>
        <v/>
      </c>
      <c r="BD21" s="183" t="str">
        <f t="shared" si="11"/>
        <v/>
      </c>
      <c r="BE21" s="183" t="str">
        <f t="shared" si="12"/>
        <v/>
      </c>
      <c r="BF21" s="183" t="str">
        <f t="shared" si="13"/>
        <v/>
      </c>
      <c r="BG21" s="183" t="str">
        <f t="shared" si="14"/>
        <v/>
      </c>
      <c r="BH21" s="183" t="str">
        <f t="shared" si="15"/>
        <v/>
      </c>
      <c r="BI21" s="183" t="str">
        <f t="shared" si="16"/>
        <v/>
      </c>
      <c r="BJ21" s="183" t="str">
        <f t="shared" si="17"/>
        <v/>
      </c>
      <c r="BK21" s="183">
        <f t="shared" si="18"/>
        <v>12</v>
      </c>
      <c r="BL21" s="183" t="str">
        <f t="shared" si="19"/>
        <v/>
      </c>
      <c r="BM21" s="183" t="str">
        <f t="shared" si="20"/>
        <v/>
      </c>
      <c r="BN21" s="183" t="str">
        <f t="shared" si="21"/>
        <v/>
      </c>
      <c r="BO21" s="183" t="str">
        <f t="shared" si="22"/>
        <v/>
      </c>
      <c r="BP21" s="183" t="str">
        <f t="shared" si="23"/>
        <v/>
      </c>
      <c r="BQ21" s="183" t="str">
        <f t="shared" si="24"/>
        <v/>
      </c>
      <c r="BR21" s="183" t="str">
        <f t="shared" si="25"/>
        <v/>
      </c>
      <c r="BS21" s="183" t="str">
        <f t="shared" si="26"/>
        <v/>
      </c>
      <c r="BT21" s="183" t="str">
        <f t="shared" si="27"/>
        <v/>
      </c>
      <c r="BU21" s="188" t="str">
        <f t="shared" si="28"/>
        <v/>
      </c>
    </row>
    <row r="22" spans="1:73" x14ac:dyDescent="0.2">
      <c r="A22" s="109"/>
      <c r="B22" s="78" t="s">
        <v>167</v>
      </c>
      <c r="C22" s="35">
        <v>44</v>
      </c>
      <c r="D22" s="30">
        <v>42717</v>
      </c>
      <c r="E22" s="36" t="s">
        <v>86</v>
      </c>
      <c r="F22" s="92">
        <v>96</v>
      </c>
      <c r="G22" s="42" t="s">
        <v>159</v>
      </c>
      <c r="H22" s="45"/>
      <c r="I22" s="96"/>
      <c r="J22" s="26"/>
      <c r="K22" s="100">
        <f t="shared" si="29"/>
        <v>6009.8300000000036</v>
      </c>
      <c r="L22" s="109"/>
      <c r="N22" s="133"/>
      <c r="O22" s="133"/>
      <c r="P22" s="133"/>
      <c r="Q22" s="133"/>
      <c r="R22" s="133"/>
      <c r="S22" s="133"/>
      <c r="T22" s="133"/>
      <c r="W22" s="133"/>
      <c r="X22" s="133"/>
      <c r="Y22" s="133"/>
      <c r="Z22" s="133"/>
      <c r="AA22" s="133" t="s">
        <v>80</v>
      </c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97"/>
      <c r="AS22" s="200" t="str">
        <f t="shared" si="1"/>
        <v/>
      </c>
      <c r="AT22" s="33" t="str">
        <f t="shared" si="2"/>
        <v/>
      </c>
      <c r="AU22" s="33" t="str">
        <f t="shared" si="3"/>
        <v/>
      </c>
      <c r="AV22" s="33" t="str">
        <f t="shared" si="4"/>
        <v/>
      </c>
      <c r="AW22" s="33" t="str">
        <f t="shared" si="5"/>
        <v/>
      </c>
      <c r="AX22" s="33" t="str">
        <f t="shared" si="6"/>
        <v/>
      </c>
      <c r="AY22" s="201" t="str">
        <f t="shared" si="7"/>
        <v/>
      </c>
      <c r="AZ22" s="5"/>
      <c r="BA22" s="187" t="str">
        <f t="shared" si="8"/>
        <v/>
      </c>
      <c r="BB22" s="183" t="str">
        <f t="shared" si="9"/>
        <v/>
      </c>
      <c r="BC22" s="183" t="str">
        <f t="shared" si="10"/>
        <v/>
      </c>
      <c r="BD22" s="183" t="str">
        <f t="shared" si="11"/>
        <v/>
      </c>
      <c r="BE22" s="183">
        <f t="shared" si="12"/>
        <v>96</v>
      </c>
      <c r="BF22" s="183" t="str">
        <f t="shared" si="13"/>
        <v/>
      </c>
      <c r="BG22" s="183" t="str">
        <f t="shared" si="14"/>
        <v/>
      </c>
      <c r="BH22" s="183" t="str">
        <f t="shared" si="15"/>
        <v/>
      </c>
      <c r="BI22" s="183" t="str">
        <f t="shared" si="16"/>
        <v/>
      </c>
      <c r="BJ22" s="183" t="str">
        <f t="shared" si="17"/>
        <v/>
      </c>
      <c r="BK22" s="183" t="str">
        <f t="shared" si="18"/>
        <v/>
      </c>
      <c r="BL22" s="183" t="str">
        <f t="shared" si="19"/>
        <v/>
      </c>
      <c r="BM22" s="183" t="str">
        <f t="shared" si="20"/>
        <v/>
      </c>
      <c r="BN22" s="183" t="str">
        <f t="shared" si="21"/>
        <v/>
      </c>
      <c r="BO22" s="183" t="str">
        <f t="shared" si="22"/>
        <v/>
      </c>
      <c r="BP22" s="183" t="str">
        <f t="shared" si="23"/>
        <v/>
      </c>
      <c r="BQ22" s="183" t="str">
        <f t="shared" si="24"/>
        <v/>
      </c>
      <c r="BR22" s="183" t="str">
        <f t="shared" si="25"/>
        <v/>
      </c>
      <c r="BS22" s="183" t="str">
        <f t="shared" si="26"/>
        <v/>
      </c>
      <c r="BT22" s="183" t="str">
        <f t="shared" si="27"/>
        <v/>
      </c>
      <c r="BU22" s="188" t="str">
        <f t="shared" si="28"/>
        <v/>
      </c>
    </row>
    <row r="23" spans="1:73" ht="13.5" customHeight="1" x14ac:dyDescent="0.2">
      <c r="A23" s="109"/>
      <c r="B23" s="79" t="s">
        <v>167</v>
      </c>
      <c r="C23" s="24">
        <v>45</v>
      </c>
      <c r="D23" s="20">
        <v>42717</v>
      </c>
      <c r="E23" s="19" t="s">
        <v>86</v>
      </c>
      <c r="F23" s="93">
        <v>80</v>
      </c>
      <c r="G23" s="77" t="s">
        <v>160</v>
      </c>
      <c r="H23" s="44"/>
      <c r="I23" s="97"/>
      <c r="J23" s="26"/>
      <c r="K23" s="101">
        <f t="shared" si="29"/>
        <v>5929.8300000000036</v>
      </c>
      <c r="L23" s="109"/>
      <c r="N23" s="133"/>
      <c r="O23" s="133"/>
      <c r="P23" s="133"/>
      <c r="Q23" s="133"/>
      <c r="R23" s="133"/>
      <c r="S23" s="133"/>
      <c r="T23" s="133"/>
      <c r="W23" s="133"/>
      <c r="X23" s="133"/>
      <c r="Y23" s="133"/>
      <c r="Z23" s="133"/>
      <c r="AA23" s="133"/>
      <c r="AB23" s="133" t="s">
        <v>80</v>
      </c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97"/>
      <c r="AS23" s="200" t="str">
        <f t="shared" si="1"/>
        <v/>
      </c>
      <c r="AT23" s="33" t="str">
        <f t="shared" si="2"/>
        <v/>
      </c>
      <c r="AU23" s="33" t="str">
        <f t="shared" si="3"/>
        <v/>
      </c>
      <c r="AV23" s="33" t="str">
        <f t="shared" si="4"/>
        <v/>
      </c>
      <c r="AW23" s="33" t="str">
        <f t="shared" si="5"/>
        <v/>
      </c>
      <c r="AX23" s="33" t="str">
        <f t="shared" si="6"/>
        <v/>
      </c>
      <c r="AY23" s="201" t="str">
        <f t="shared" si="7"/>
        <v/>
      </c>
      <c r="AZ23" s="5"/>
      <c r="BA23" s="187" t="str">
        <f t="shared" si="8"/>
        <v/>
      </c>
      <c r="BB23" s="183" t="str">
        <f t="shared" si="9"/>
        <v/>
      </c>
      <c r="BC23" s="183" t="str">
        <f t="shared" si="10"/>
        <v/>
      </c>
      <c r="BD23" s="183" t="str">
        <f t="shared" si="11"/>
        <v/>
      </c>
      <c r="BE23" s="183" t="str">
        <f t="shared" si="12"/>
        <v/>
      </c>
      <c r="BF23" s="183">
        <f t="shared" si="13"/>
        <v>80</v>
      </c>
      <c r="BG23" s="183" t="str">
        <f t="shared" si="14"/>
        <v/>
      </c>
      <c r="BH23" s="183" t="str">
        <f t="shared" si="15"/>
        <v/>
      </c>
      <c r="BI23" s="183" t="str">
        <f t="shared" si="16"/>
        <v/>
      </c>
      <c r="BJ23" s="183" t="str">
        <f t="shared" si="17"/>
        <v/>
      </c>
      <c r="BK23" s="183" t="str">
        <f t="shared" si="18"/>
        <v/>
      </c>
      <c r="BL23" s="183" t="str">
        <f t="shared" si="19"/>
        <v/>
      </c>
      <c r="BM23" s="183" t="str">
        <f t="shared" si="20"/>
        <v/>
      </c>
      <c r="BN23" s="183" t="str">
        <f t="shared" si="21"/>
        <v/>
      </c>
      <c r="BO23" s="183" t="str">
        <f t="shared" si="22"/>
        <v/>
      </c>
      <c r="BP23" s="183" t="str">
        <f t="shared" si="23"/>
        <v/>
      </c>
      <c r="BQ23" s="183" t="str">
        <f t="shared" si="24"/>
        <v/>
      </c>
      <c r="BR23" s="183" t="str">
        <f t="shared" si="25"/>
        <v/>
      </c>
      <c r="BS23" s="183" t="str">
        <f t="shared" si="26"/>
        <v/>
      </c>
      <c r="BT23" s="183" t="str">
        <f t="shared" si="27"/>
        <v/>
      </c>
      <c r="BU23" s="188" t="str">
        <f t="shared" si="28"/>
        <v/>
      </c>
    </row>
    <row r="24" spans="1:73" x14ac:dyDescent="0.2">
      <c r="A24" s="109"/>
      <c r="B24" s="78" t="s">
        <v>167</v>
      </c>
      <c r="C24" s="35">
        <v>46</v>
      </c>
      <c r="D24" s="30">
        <v>42722</v>
      </c>
      <c r="E24" s="35"/>
      <c r="F24" s="92"/>
      <c r="G24" s="42" t="s">
        <v>21</v>
      </c>
      <c r="H24" s="47" t="s">
        <v>161</v>
      </c>
      <c r="I24" s="96">
        <v>506</v>
      </c>
      <c r="J24" s="26"/>
      <c r="K24" s="100">
        <f t="shared" si="29"/>
        <v>6435.8300000000036</v>
      </c>
      <c r="L24" s="109"/>
      <c r="N24" s="133" t="s">
        <v>80</v>
      </c>
      <c r="O24" s="133"/>
      <c r="P24" s="133"/>
      <c r="Q24" s="133"/>
      <c r="R24" s="133"/>
      <c r="S24" s="133"/>
      <c r="T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97"/>
      <c r="AS24" s="200">
        <f t="shared" si="1"/>
        <v>506</v>
      </c>
      <c r="AT24" s="33" t="str">
        <f t="shared" si="2"/>
        <v/>
      </c>
      <c r="AU24" s="33" t="str">
        <f t="shared" si="3"/>
        <v/>
      </c>
      <c r="AV24" s="33" t="str">
        <f t="shared" si="4"/>
        <v/>
      </c>
      <c r="AW24" s="33" t="str">
        <f t="shared" si="5"/>
        <v/>
      </c>
      <c r="AX24" s="33" t="str">
        <f t="shared" si="6"/>
        <v/>
      </c>
      <c r="AY24" s="201" t="str">
        <f t="shared" si="7"/>
        <v/>
      </c>
      <c r="AZ24" s="5"/>
      <c r="BA24" s="187" t="str">
        <f t="shared" si="8"/>
        <v/>
      </c>
      <c r="BB24" s="183" t="str">
        <f t="shared" si="9"/>
        <v/>
      </c>
      <c r="BC24" s="183" t="str">
        <f t="shared" si="10"/>
        <v/>
      </c>
      <c r="BD24" s="183" t="str">
        <f t="shared" si="11"/>
        <v/>
      </c>
      <c r="BE24" s="183" t="str">
        <f t="shared" si="12"/>
        <v/>
      </c>
      <c r="BF24" s="183" t="str">
        <f t="shared" si="13"/>
        <v/>
      </c>
      <c r="BG24" s="183" t="str">
        <f t="shared" si="14"/>
        <v/>
      </c>
      <c r="BH24" s="183" t="str">
        <f t="shared" si="15"/>
        <v/>
      </c>
      <c r="BI24" s="183" t="str">
        <f t="shared" si="16"/>
        <v/>
      </c>
      <c r="BJ24" s="183" t="str">
        <f t="shared" si="17"/>
        <v/>
      </c>
      <c r="BK24" s="183" t="str">
        <f t="shared" si="18"/>
        <v/>
      </c>
      <c r="BL24" s="183" t="str">
        <f t="shared" si="19"/>
        <v/>
      </c>
      <c r="BM24" s="183" t="str">
        <f t="shared" si="20"/>
        <v/>
      </c>
      <c r="BN24" s="183" t="str">
        <f t="shared" si="21"/>
        <v/>
      </c>
      <c r="BO24" s="183" t="str">
        <f t="shared" si="22"/>
        <v/>
      </c>
      <c r="BP24" s="183" t="str">
        <f t="shared" si="23"/>
        <v/>
      </c>
      <c r="BQ24" s="183" t="str">
        <f t="shared" si="24"/>
        <v/>
      </c>
      <c r="BR24" s="183" t="str">
        <f t="shared" si="25"/>
        <v/>
      </c>
      <c r="BS24" s="183" t="str">
        <f t="shared" si="26"/>
        <v/>
      </c>
      <c r="BT24" s="183" t="str">
        <f t="shared" si="27"/>
        <v/>
      </c>
      <c r="BU24" s="188" t="str">
        <f t="shared" si="28"/>
        <v/>
      </c>
    </row>
    <row r="25" spans="1:73" x14ac:dyDescent="0.2">
      <c r="A25" s="109"/>
      <c r="B25" s="79" t="s">
        <v>167</v>
      </c>
      <c r="C25" s="24">
        <v>47</v>
      </c>
      <c r="D25" s="20">
        <v>42722</v>
      </c>
      <c r="E25" s="46"/>
      <c r="F25" s="93"/>
      <c r="G25" s="77" t="s">
        <v>162</v>
      </c>
      <c r="H25" s="67" t="s">
        <v>161</v>
      </c>
      <c r="I25" s="97">
        <v>110</v>
      </c>
      <c r="J25" s="26"/>
      <c r="K25" s="101">
        <f t="shared" si="29"/>
        <v>6545.8300000000036</v>
      </c>
      <c r="L25" s="109"/>
      <c r="N25" s="133"/>
      <c r="O25" s="133" t="s">
        <v>80</v>
      </c>
      <c r="P25" s="133"/>
      <c r="Q25" s="133"/>
      <c r="R25" s="133"/>
      <c r="S25" s="133"/>
      <c r="T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97"/>
      <c r="AS25" s="200" t="str">
        <f t="shared" si="1"/>
        <v/>
      </c>
      <c r="AT25" s="33">
        <f t="shared" si="2"/>
        <v>110</v>
      </c>
      <c r="AU25" s="33" t="str">
        <f t="shared" si="3"/>
        <v/>
      </c>
      <c r="AV25" s="33" t="str">
        <f t="shared" si="4"/>
        <v/>
      </c>
      <c r="AW25" s="33" t="str">
        <f t="shared" si="5"/>
        <v/>
      </c>
      <c r="AX25" s="33" t="str">
        <f t="shared" si="6"/>
        <v/>
      </c>
      <c r="AY25" s="201" t="str">
        <f t="shared" si="7"/>
        <v/>
      </c>
      <c r="AZ25" s="5"/>
      <c r="BA25" s="187" t="str">
        <f t="shared" si="8"/>
        <v/>
      </c>
      <c r="BB25" s="183" t="str">
        <f t="shared" si="9"/>
        <v/>
      </c>
      <c r="BC25" s="183" t="str">
        <f t="shared" si="10"/>
        <v/>
      </c>
      <c r="BD25" s="183" t="str">
        <f t="shared" si="11"/>
        <v/>
      </c>
      <c r="BE25" s="183" t="str">
        <f t="shared" si="12"/>
        <v/>
      </c>
      <c r="BF25" s="183" t="str">
        <f t="shared" si="13"/>
        <v/>
      </c>
      <c r="BG25" s="183" t="str">
        <f t="shared" si="14"/>
        <v/>
      </c>
      <c r="BH25" s="183" t="str">
        <f t="shared" si="15"/>
        <v/>
      </c>
      <c r="BI25" s="183" t="str">
        <f t="shared" si="16"/>
        <v/>
      </c>
      <c r="BJ25" s="183" t="str">
        <f t="shared" si="17"/>
        <v/>
      </c>
      <c r="BK25" s="183" t="str">
        <f t="shared" si="18"/>
        <v/>
      </c>
      <c r="BL25" s="183" t="str">
        <f t="shared" si="19"/>
        <v/>
      </c>
      <c r="BM25" s="183" t="str">
        <f t="shared" si="20"/>
        <v/>
      </c>
      <c r="BN25" s="183" t="str">
        <f t="shared" si="21"/>
        <v/>
      </c>
      <c r="BO25" s="183" t="str">
        <f t="shared" si="22"/>
        <v/>
      </c>
      <c r="BP25" s="183" t="str">
        <f t="shared" si="23"/>
        <v/>
      </c>
      <c r="BQ25" s="183" t="str">
        <f t="shared" si="24"/>
        <v/>
      </c>
      <c r="BR25" s="183" t="str">
        <f t="shared" si="25"/>
        <v/>
      </c>
      <c r="BS25" s="183" t="str">
        <f t="shared" si="26"/>
        <v/>
      </c>
      <c r="BT25" s="183" t="str">
        <f t="shared" si="27"/>
        <v/>
      </c>
      <c r="BU25" s="188" t="str">
        <f t="shared" si="28"/>
        <v/>
      </c>
    </row>
    <row r="26" spans="1:73" x14ac:dyDescent="0.2">
      <c r="A26" s="109"/>
      <c r="B26" s="78" t="s">
        <v>167</v>
      </c>
      <c r="C26" s="35">
        <v>48</v>
      </c>
      <c r="D26" s="30">
        <v>42733</v>
      </c>
      <c r="E26" s="36" t="s">
        <v>86</v>
      </c>
      <c r="F26" s="92">
        <v>16</v>
      </c>
      <c r="G26" s="42" t="s">
        <v>163</v>
      </c>
      <c r="H26" s="31"/>
      <c r="I26" s="96"/>
      <c r="J26" s="26"/>
      <c r="K26" s="100">
        <f t="shared" si="29"/>
        <v>6529.8300000000036</v>
      </c>
      <c r="L26" s="109"/>
      <c r="N26" s="133"/>
      <c r="O26" s="133"/>
      <c r="P26" s="133"/>
      <c r="Q26" s="133"/>
      <c r="R26" s="133"/>
      <c r="S26" s="133"/>
      <c r="T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 t="s">
        <v>80</v>
      </c>
      <c r="AP26" s="133"/>
      <c r="AQ26" s="197"/>
      <c r="AS26" s="200" t="str">
        <f t="shared" si="1"/>
        <v/>
      </c>
      <c r="AT26" s="33" t="str">
        <f t="shared" si="2"/>
        <v/>
      </c>
      <c r="AU26" s="33" t="str">
        <f t="shared" si="3"/>
        <v/>
      </c>
      <c r="AV26" s="33" t="str">
        <f t="shared" si="4"/>
        <v/>
      </c>
      <c r="AW26" s="33" t="str">
        <f t="shared" si="5"/>
        <v/>
      </c>
      <c r="AX26" s="33" t="str">
        <f t="shared" si="6"/>
        <v/>
      </c>
      <c r="AY26" s="201" t="str">
        <f t="shared" si="7"/>
        <v/>
      </c>
      <c r="AZ26" s="5"/>
      <c r="BA26" s="187" t="str">
        <f t="shared" si="8"/>
        <v/>
      </c>
      <c r="BB26" s="183" t="str">
        <f t="shared" si="9"/>
        <v/>
      </c>
      <c r="BC26" s="183" t="str">
        <f t="shared" si="10"/>
        <v/>
      </c>
      <c r="BD26" s="183" t="str">
        <f t="shared" si="11"/>
        <v/>
      </c>
      <c r="BE26" s="183" t="str">
        <f t="shared" si="12"/>
        <v/>
      </c>
      <c r="BF26" s="183" t="str">
        <f t="shared" si="13"/>
        <v/>
      </c>
      <c r="BG26" s="183" t="str">
        <f t="shared" si="14"/>
        <v/>
      </c>
      <c r="BH26" s="183" t="str">
        <f t="shared" si="15"/>
        <v/>
      </c>
      <c r="BI26" s="183" t="str">
        <f t="shared" si="16"/>
        <v/>
      </c>
      <c r="BJ26" s="183" t="str">
        <f t="shared" si="17"/>
        <v/>
      </c>
      <c r="BK26" s="183" t="str">
        <f t="shared" si="18"/>
        <v/>
      </c>
      <c r="BL26" s="183" t="str">
        <f t="shared" si="19"/>
        <v/>
      </c>
      <c r="BM26" s="183" t="str">
        <f t="shared" si="20"/>
        <v/>
      </c>
      <c r="BN26" s="183" t="str">
        <f t="shared" si="21"/>
        <v/>
      </c>
      <c r="BO26" s="183" t="str">
        <f t="shared" si="22"/>
        <v/>
      </c>
      <c r="BP26" s="183" t="str">
        <f t="shared" si="23"/>
        <v/>
      </c>
      <c r="BQ26" s="183" t="str">
        <f t="shared" si="24"/>
        <v/>
      </c>
      <c r="BR26" s="183" t="str">
        <f t="shared" si="25"/>
        <v/>
      </c>
      <c r="BS26" s="183">
        <f t="shared" si="26"/>
        <v>16</v>
      </c>
      <c r="BT26" s="183" t="str">
        <f t="shared" si="27"/>
        <v/>
      </c>
      <c r="BU26" s="188" t="str">
        <f t="shared" si="28"/>
        <v/>
      </c>
    </row>
    <row r="27" spans="1:73" x14ac:dyDescent="0.2">
      <c r="A27" s="109"/>
      <c r="B27" s="79" t="s">
        <v>164</v>
      </c>
      <c r="C27" s="24">
        <v>49</v>
      </c>
      <c r="D27" s="20">
        <v>42702</v>
      </c>
      <c r="E27" s="19" t="s">
        <v>86</v>
      </c>
      <c r="F27" s="93">
        <v>128.77000000000001</v>
      </c>
      <c r="G27" s="77" t="s">
        <v>165</v>
      </c>
      <c r="H27" s="44"/>
      <c r="I27" s="97"/>
      <c r="J27" s="26"/>
      <c r="K27" s="101">
        <f t="shared" si="29"/>
        <v>6401.0600000000031</v>
      </c>
      <c r="L27" s="109"/>
      <c r="N27" s="133"/>
      <c r="O27" s="133"/>
      <c r="P27" s="133"/>
      <c r="Q27" s="133"/>
      <c r="R27" s="133"/>
      <c r="S27" s="133"/>
      <c r="T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 t="s">
        <v>80</v>
      </c>
      <c r="AK27" s="133"/>
      <c r="AL27" s="133"/>
      <c r="AM27" s="133"/>
      <c r="AN27" s="133"/>
      <c r="AO27" s="133"/>
      <c r="AP27" s="133"/>
      <c r="AQ27" s="197"/>
      <c r="AS27" s="200" t="str">
        <f t="shared" si="1"/>
        <v/>
      </c>
      <c r="AT27" s="33" t="str">
        <f t="shared" si="2"/>
        <v/>
      </c>
      <c r="AU27" s="33" t="str">
        <f t="shared" si="3"/>
        <v/>
      </c>
      <c r="AV27" s="33" t="str">
        <f t="shared" si="4"/>
        <v/>
      </c>
      <c r="AW27" s="33" t="str">
        <f t="shared" si="5"/>
        <v/>
      </c>
      <c r="AX27" s="33" t="str">
        <f t="shared" si="6"/>
        <v/>
      </c>
      <c r="AY27" s="201" t="str">
        <f t="shared" si="7"/>
        <v/>
      </c>
      <c r="AZ27" s="5"/>
      <c r="BA27" s="187" t="str">
        <f t="shared" si="8"/>
        <v/>
      </c>
      <c r="BB27" s="183" t="str">
        <f t="shared" si="9"/>
        <v/>
      </c>
      <c r="BC27" s="183" t="str">
        <f t="shared" si="10"/>
        <v/>
      </c>
      <c r="BD27" s="183" t="str">
        <f t="shared" si="11"/>
        <v/>
      </c>
      <c r="BE27" s="183" t="str">
        <f t="shared" si="12"/>
        <v/>
      </c>
      <c r="BF27" s="183" t="str">
        <f t="shared" si="13"/>
        <v/>
      </c>
      <c r="BG27" s="183" t="str">
        <f t="shared" si="14"/>
        <v/>
      </c>
      <c r="BH27" s="183" t="str">
        <f t="shared" si="15"/>
        <v/>
      </c>
      <c r="BI27" s="183" t="str">
        <f t="shared" si="16"/>
        <v/>
      </c>
      <c r="BJ27" s="183" t="str">
        <f t="shared" si="17"/>
        <v/>
      </c>
      <c r="BK27" s="183" t="str">
        <f t="shared" si="18"/>
        <v/>
      </c>
      <c r="BL27" s="183" t="str">
        <f t="shared" si="19"/>
        <v/>
      </c>
      <c r="BM27" s="183" t="str">
        <f t="shared" si="20"/>
        <v/>
      </c>
      <c r="BN27" s="183">
        <f t="shared" si="21"/>
        <v>128.77000000000001</v>
      </c>
      <c r="BO27" s="183" t="str">
        <f t="shared" si="22"/>
        <v/>
      </c>
      <c r="BP27" s="183" t="str">
        <f t="shared" si="23"/>
        <v/>
      </c>
      <c r="BQ27" s="183" t="str">
        <f t="shared" si="24"/>
        <v/>
      </c>
      <c r="BR27" s="183" t="str">
        <f t="shared" si="25"/>
        <v/>
      </c>
      <c r="BS27" s="183" t="str">
        <f t="shared" si="26"/>
        <v/>
      </c>
      <c r="BT27" s="183" t="str">
        <f t="shared" si="27"/>
        <v/>
      </c>
      <c r="BU27" s="188" t="str">
        <f t="shared" si="28"/>
        <v/>
      </c>
    </row>
    <row r="28" spans="1:73" x14ac:dyDescent="0.2">
      <c r="A28" s="109"/>
      <c r="B28" s="78" t="s">
        <v>164</v>
      </c>
      <c r="C28" s="35">
        <v>50</v>
      </c>
      <c r="D28" s="30">
        <v>42732</v>
      </c>
      <c r="E28" s="36" t="s">
        <v>86</v>
      </c>
      <c r="F28" s="92">
        <v>46.8</v>
      </c>
      <c r="G28" s="42" t="s">
        <v>166</v>
      </c>
      <c r="H28" s="45"/>
      <c r="I28" s="96"/>
      <c r="J28" s="26"/>
      <c r="K28" s="100">
        <f t="shared" si="29"/>
        <v>6354.2600000000029</v>
      </c>
      <c r="L28" s="109"/>
      <c r="N28" s="133"/>
      <c r="O28" s="133"/>
      <c r="P28" s="133"/>
      <c r="Q28" s="133"/>
      <c r="R28" s="133"/>
      <c r="S28" s="133"/>
      <c r="T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 t="s">
        <v>80</v>
      </c>
      <c r="AL28" s="133"/>
      <c r="AM28" s="133"/>
      <c r="AN28" s="133"/>
      <c r="AO28" s="133"/>
      <c r="AP28" s="133"/>
      <c r="AQ28" s="197"/>
      <c r="AS28" s="200" t="str">
        <f t="shared" si="1"/>
        <v/>
      </c>
      <c r="AT28" s="33" t="str">
        <f t="shared" si="2"/>
        <v/>
      </c>
      <c r="AU28" s="33" t="str">
        <f t="shared" si="3"/>
        <v/>
      </c>
      <c r="AV28" s="33" t="str">
        <f t="shared" si="4"/>
        <v/>
      </c>
      <c r="AW28" s="33" t="str">
        <f t="shared" si="5"/>
        <v/>
      </c>
      <c r="AX28" s="33" t="str">
        <f t="shared" si="6"/>
        <v/>
      </c>
      <c r="AY28" s="201" t="str">
        <f t="shared" si="7"/>
        <v/>
      </c>
      <c r="AZ28" s="5"/>
      <c r="BA28" s="187" t="str">
        <f t="shared" si="8"/>
        <v/>
      </c>
      <c r="BB28" s="183" t="str">
        <f t="shared" si="9"/>
        <v/>
      </c>
      <c r="BC28" s="183" t="str">
        <f t="shared" si="10"/>
        <v/>
      </c>
      <c r="BD28" s="183" t="str">
        <f t="shared" si="11"/>
        <v/>
      </c>
      <c r="BE28" s="183" t="str">
        <f t="shared" si="12"/>
        <v/>
      </c>
      <c r="BF28" s="183" t="str">
        <f t="shared" si="13"/>
        <v/>
      </c>
      <c r="BG28" s="183" t="str">
        <f t="shared" si="14"/>
        <v/>
      </c>
      <c r="BH28" s="183" t="str">
        <f t="shared" si="15"/>
        <v/>
      </c>
      <c r="BI28" s="183" t="str">
        <f t="shared" si="16"/>
        <v/>
      </c>
      <c r="BJ28" s="183" t="str">
        <f t="shared" si="17"/>
        <v/>
      </c>
      <c r="BK28" s="183" t="str">
        <f t="shared" si="18"/>
        <v/>
      </c>
      <c r="BL28" s="183" t="str">
        <f t="shared" si="19"/>
        <v/>
      </c>
      <c r="BM28" s="183" t="str">
        <f t="shared" si="20"/>
        <v/>
      </c>
      <c r="BN28" s="183" t="str">
        <f t="shared" si="21"/>
        <v/>
      </c>
      <c r="BO28" s="183">
        <f t="shared" si="22"/>
        <v>46.8</v>
      </c>
      <c r="BP28" s="183" t="str">
        <f t="shared" si="23"/>
        <v/>
      </c>
      <c r="BQ28" s="183" t="str">
        <f t="shared" si="24"/>
        <v/>
      </c>
      <c r="BR28" s="183" t="str">
        <f t="shared" si="25"/>
        <v/>
      </c>
      <c r="BS28" s="183" t="str">
        <f t="shared" si="26"/>
        <v/>
      </c>
      <c r="BT28" s="183" t="str">
        <f t="shared" si="27"/>
        <v/>
      </c>
      <c r="BU28" s="188" t="str">
        <f t="shared" si="28"/>
        <v/>
      </c>
    </row>
    <row r="29" spans="1:73" x14ac:dyDescent="0.2">
      <c r="A29" s="109"/>
      <c r="B29" s="79" t="s">
        <v>187</v>
      </c>
      <c r="C29" s="24">
        <v>51</v>
      </c>
      <c r="D29" s="20">
        <v>42743</v>
      </c>
      <c r="E29" s="46" t="s">
        <v>169</v>
      </c>
      <c r="F29" s="93">
        <v>288</v>
      </c>
      <c r="G29" s="77" t="s">
        <v>170</v>
      </c>
      <c r="H29" s="44"/>
      <c r="I29" s="97"/>
      <c r="J29" s="26"/>
      <c r="K29" s="101">
        <f t="shared" si="29"/>
        <v>6066.2600000000029</v>
      </c>
      <c r="L29" s="109"/>
      <c r="N29" s="133"/>
      <c r="O29" s="133"/>
      <c r="P29" s="133"/>
      <c r="Q29" s="133"/>
      <c r="R29" s="133"/>
      <c r="S29" s="133"/>
      <c r="T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 t="s">
        <v>80</v>
      </c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97"/>
      <c r="AS29" s="200" t="str">
        <f t="shared" si="1"/>
        <v/>
      </c>
      <c r="AT29" s="33" t="str">
        <f t="shared" si="2"/>
        <v/>
      </c>
      <c r="AU29" s="33" t="str">
        <f t="shared" si="3"/>
        <v/>
      </c>
      <c r="AV29" s="33" t="str">
        <f t="shared" si="4"/>
        <v/>
      </c>
      <c r="AW29" s="33" t="str">
        <f t="shared" si="5"/>
        <v/>
      </c>
      <c r="AX29" s="33" t="str">
        <f t="shared" si="6"/>
        <v/>
      </c>
      <c r="AY29" s="201" t="str">
        <f t="shared" si="7"/>
        <v/>
      </c>
      <c r="AZ29" s="5"/>
      <c r="BA29" s="187" t="str">
        <f t="shared" si="8"/>
        <v/>
      </c>
      <c r="BB29" s="183" t="str">
        <f t="shared" si="9"/>
        <v/>
      </c>
      <c r="BC29" s="183" t="str">
        <f t="shared" si="10"/>
        <v/>
      </c>
      <c r="BD29" s="183" t="str">
        <f t="shared" si="11"/>
        <v/>
      </c>
      <c r="BE29" s="183" t="str">
        <f t="shared" si="12"/>
        <v/>
      </c>
      <c r="BF29" s="183" t="str">
        <f t="shared" si="13"/>
        <v/>
      </c>
      <c r="BG29" s="183" t="str">
        <f t="shared" si="14"/>
        <v/>
      </c>
      <c r="BH29" s="183" t="str">
        <f t="shared" si="15"/>
        <v/>
      </c>
      <c r="BI29" s="183" t="str">
        <f t="shared" si="16"/>
        <v/>
      </c>
      <c r="BJ29" s="183">
        <f t="shared" si="17"/>
        <v>288</v>
      </c>
      <c r="BK29" s="183" t="str">
        <f t="shared" si="18"/>
        <v/>
      </c>
      <c r="BL29" s="183" t="str">
        <f t="shared" si="19"/>
        <v/>
      </c>
      <c r="BM29" s="183" t="str">
        <f t="shared" si="20"/>
        <v/>
      </c>
      <c r="BN29" s="183" t="str">
        <f t="shared" si="21"/>
        <v/>
      </c>
      <c r="BO29" s="183" t="str">
        <f t="shared" si="22"/>
        <v/>
      </c>
      <c r="BP29" s="183" t="str">
        <f t="shared" si="23"/>
        <v/>
      </c>
      <c r="BQ29" s="183" t="str">
        <f t="shared" si="24"/>
        <v/>
      </c>
      <c r="BR29" s="183" t="str">
        <f t="shared" si="25"/>
        <v/>
      </c>
      <c r="BS29" s="183" t="str">
        <f t="shared" si="26"/>
        <v/>
      </c>
      <c r="BT29" s="183" t="str">
        <f t="shared" si="27"/>
        <v/>
      </c>
      <c r="BU29" s="188" t="str">
        <f t="shared" si="28"/>
        <v/>
      </c>
    </row>
    <row r="30" spans="1:73" x14ac:dyDescent="0.2">
      <c r="A30" s="109"/>
      <c r="B30" s="78" t="s">
        <v>187</v>
      </c>
      <c r="C30" s="35">
        <v>52</v>
      </c>
      <c r="D30" s="30">
        <v>42743</v>
      </c>
      <c r="E30" s="47" t="s">
        <v>171</v>
      </c>
      <c r="F30" s="92">
        <v>345.6</v>
      </c>
      <c r="G30" s="42" t="s">
        <v>176</v>
      </c>
      <c r="H30" s="31"/>
      <c r="I30" s="96"/>
      <c r="J30" s="26"/>
      <c r="K30" s="100">
        <f t="shared" si="29"/>
        <v>5720.6600000000026</v>
      </c>
      <c r="L30" s="109"/>
      <c r="N30" s="133"/>
      <c r="O30" s="133"/>
      <c r="P30" s="133"/>
      <c r="Q30" s="133"/>
      <c r="R30" s="133"/>
      <c r="S30" s="133"/>
      <c r="T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 t="s">
        <v>80</v>
      </c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97"/>
      <c r="AS30" s="200" t="str">
        <f t="shared" si="1"/>
        <v/>
      </c>
      <c r="AT30" s="33" t="str">
        <f t="shared" si="2"/>
        <v/>
      </c>
      <c r="AU30" s="33" t="str">
        <f t="shared" si="3"/>
        <v/>
      </c>
      <c r="AV30" s="33" t="str">
        <f t="shared" si="4"/>
        <v/>
      </c>
      <c r="AW30" s="33" t="str">
        <f t="shared" si="5"/>
        <v/>
      </c>
      <c r="AX30" s="33" t="str">
        <f t="shared" si="6"/>
        <v/>
      </c>
      <c r="AY30" s="201" t="str">
        <f t="shared" si="7"/>
        <v/>
      </c>
      <c r="AZ30" s="5"/>
      <c r="BA30" s="187" t="str">
        <f t="shared" si="8"/>
        <v/>
      </c>
      <c r="BB30" s="183" t="str">
        <f t="shared" si="9"/>
        <v/>
      </c>
      <c r="BC30" s="183" t="str">
        <f t="shared" si="10"/>
        <v/>
      </c>
      <c r="BD30" s="183" t="str">
        <f t="shared" si="11"/>
        <v/>
      </c>
      <c r="BE30" s="183" t="str">
        <f t="shared" si="12"/>
        <v/>
      </c>
      <c r="BF30" s="183" t="str">
        <f t="shared" si="13"/>
        <v/>
      </c>
      <c r="BG30" s="183" t="str">
        <f t="shared" si="14"/>
        <v/>
      </c>
      <c r="BH30" s="183" t="str">
        <f t="shared" si="15"/>
        <v/>
      </c>
      <c r="BI30" s="183" t="str">
        <f t="shared" si="16"/>
        <v/>
      </c>
      <c r="BJ30" s="183">
        <f t="shared" si="17"/>
        <v>345.6</v>
      </c>
      <c r="BK30" s="183" t="str">
        <f t="shared" si="18"/>
        <v/>
      </c>
      <c r="BL30" s="183" t="str">
        <f t="shared" si="19"/>
        <v/>
      </c>
      <c r="BM30" s="183" t="str">
        <f t="shared" si="20"/>
        <v/>
      </c>
      <c r="BN30" s="183" t="str">
        <f t="shared" si="21"/>
        <v/>
      </c>
      <c r="BO30" s="183" t="str">
        <f t="shared" si="22"/>
        <v/>
      </c>
      <c r="BP30" s="183" t="str">
        <f t="shared" si="23"/>
        <v/>
      </c>
      <c r="BQ30" s="183" t="str">
        <f t="shared" si="24"/>
        <v/>
      </c>
      <c r="BR30" s="183" t="str">
        <f t="shared" si="25"/>
        <v/>
      </c>
      <c r="BS30" s="183" t="str">
        <f t="shared" si="26"/>
        <v/>
      </c>
      <c r="BT30" s="183" t="str">
        <f t="shared" si="27"/>
        <v/>
      </c>
      <c r="BU30" s="188" t="str">
        <f t="shared" si="28"/>
        <v/>
      </c>
    </row>
    <row r="31" spans="1:73" x14ac:dyDescent="0.2">
      <c r="A31" s="109"/>
      <c r="B31" s="79" t="s">
        <v>187</v>
      </c>
      <c r="C31" s="24">
        <v>53</v>
      </c>
      <c r="D31" s="20">
        <v>42757</v>
      </c>
      <c r="E31" s="46" t="s">
        <v>172</v>
      </c>
      <c r="F31" s="93">
        <v>281.60000000000002</v>
      </c>
      <c r="G31" s="77" t="s">
        <v>175</v>
      </c>
      <c r="H31" s="25"/>
      <c r="I31" s="97"/>
      <c r="J31" s="26"/>
      <c r="K31" s="101">
        <f t="shared" si="29"/>
        <v>5439.0600000000022</v>
      </c>
      <c r="L31" s="109"/>
      <c r="N31" s="133"/>
      <c r="O31" s="133"/>
      <c r="P31" s="133"/>
      <c r="Q31" s="133"/>
      <c r="R31" s="133"/>
      <c r="S31" s="133"/>
      <c r="T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 t="s">
        <v>80</v>
      </c>
      <c r="AI31" s="133"/>
      <c r="AJ31" s="133"/>
      <c r="AK31" s="133"/>
      <c r="AL31" s="133"/>
      <c r="AM31" s="133"/>
      <c r="AN31" s="133"/>
      <c r="AO31" s="133"/>
      <c r="AP31" s="133"/>
      <c r="AQ31" s="197"/>
      <c r="AS31" s="200" t="str">
        <f t="shared" si="1"/>
        <v/>
      </c>
      <c r="AT31" s="33" t="str">
        <f t="shared" si="2"/>
        <v/>
      </c>
      <c r="AU31" s="33" t="str">
        <f t="shared" si="3"/>
        <v/>
      </c>
      <c r="AV31" s="33" t="str">
        <f t="shared" si="4"/>
        <v/>
      </c>
      <c r="AW31" s="33" t="str">
        <f t="shared" si="5"/>
        <v/>
      </c>
      <c r="AX31" s="33" t="str">
        <f t="shared" si="6"/>
        <v/>
      </c>
      <c r="AY31" s="201" t="str">
        <f t="shared" si="7"/>
        <v/>
      </c>
      <c r="AZ31" s="5"/>
      <c r="BA31" s="187" t="str">
        <f t="shared" si="8"/>
        <v/>
      </c>
      <c r="BB31" s="183" t="str">
        <f t="shared" si="9"/>
        <v/>
      </c>
      <c r="BC31" s="183" t="str">
        <f t="shared" si="10"/>
        <v/>
      </c>
      <c r="BD31" s="183" t="str">
        <f t="shared" si="11"/>
        <v/>
      </c>
      <c r="BE31" s="183" t="str">
        <f t="shared" si="12"/>
        <v/>
      </c>
      <c r="BF31" s="183" t="str">
        <f t="shared" si="13"/>
        <v/>
      </c>
      <c r="BG31" s="183" t="str">
        <f t="shared" si="14"/>
        <v/>
      </c>
      <c r="BH31" s="183" t="str">
        <f t="shared" si="15"/>
        <v/>
      </c>
      <c r="BI31" s="183" t="str">
        <f t="shared" si="16"/>
        <v/>
      </c>
      <c r="BJ31" s="183" t="str">
        <f t="shared" si="17"/>
        <v/>
      </c>
      <c r="BK31" s="183" t="str">
        <f>IF(AG31="X",$F31,"")</f>
        <v/>
      </c>
      <c r="BL31" s="183">
        <f t="shared" si="19"/>
        <v>281.60000000000002</v>
      </c>
      <c r="BM31" s="183" t="str">
        <f t="shared" si="20"/>
        <v/>
      </c>
      <c r="BN31" s="183" t="str">
        <f t="shared" si="21"/>
        <v/>
      </c>
      <c r="BO31" s="183" t="str">
        <f t="shared" si="22"/>
        <v/>
      </c>
      <c r="BP31" s="183" t="str">
        <f t="shared" si="23"/>
        <v/>
      </c>
      <c r="BQ31" s="183" t="str">
        <f t="shared" si="24"/>
        <v/>
      </c>
      <c r="BR31" s="183" t="str">
        <f t="shared" si="25"/>
        <v/>
      </c>
      <c r="BS31" s="183" t="str">
        <f t="shared" si="26"/>
        <v/>
      </c>
      <c r="BT31" s="183" t="str">
        <f t="shared" si="27"/>
        <v/>
      </c>
      <c r="BU31" s="188" t="str">
        <f t="shared" si="28"/>
        <v/>
      </c>
    </row>
    <row r="32" spans="1:73" x14ac:dyDescent="0.2">
      <c r="A32" s="109"/>
      <c r="B32" s="78" t="s">
        <v>187</v>
      </c>
      <c r="C32" s="35">
        <v>54</v>
      </c>
      <c r="D32" s="30">
        <v>42757</v>
      </c>
      <c r="E32" s="47" t="s">
        <v>173</v>
      </c>
      <c r="F32" s="92">
        <v>12</v>
      </c>
      <c r="G32" s="42" t="s">
        <v>174</v>
      </c>
      <c r="H32" s="45"/>
      <c r="I32" s="96"/>
      <c r="J32" s="26"/>
      <c r="K32" s="100">
        <f t="shared" si="29"/>
        <v>5427.0600000000022</v>
      </c>
      <c r="L32" s="109"/>
      <c r="N32" s="133"/>
      <c r="O32" s="133"/>
      <c r="P32" s="133"/>
      <c r="Q32" s="133"/>
      <c r="R32" s="133"/>
      <c r="S32" s="133"/>
      <c r="T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 t="s">
        <v>80</v>
      </c>
      <c r="AH32" s="133"/>
      <c r="AI32" s="133"/>
      <c r="AJ32" s="133"/>
      <c r="AK32" s="133"/>
      <c r="AL32" s="133"/>
      <c r="AM32" s="133"/>
      <c r="AN32" s="133"/>
      <c r="AO32" s="133"/>
      <c r="AP32" s="133"/>
      <c r="AQ32" s="197"/>
      <c r="AS32" s="200" t="str">
        <f t="shared" si="1"/>
        <v/>
      </c>
      <c r="AT32" s="33" t="str">
        <f t="shared" si="2"/>
        <v/>
      </c>
      <c r="AU32" s="33" t="str">
        <f t="shared" si="3"/>
        <v/>
      </c>
      <c r="AV32" s="33" t="str">
        <f t="shared" si="4"/>
        <v/>
      </c>
      <c r="AW32" s="33" t="str">
        <f t="shared" si="5"/>
        <v/>
      </c>
      <c r="AX32" s="33" t="str">
        <f t="shared" si="6"/>
        <v/>
      </c>
      <c r="AY32" s="201" t="str">
        <f t="shared" si="7"/>
        <v/>
      </c>
      <c r="AZ32" s="5"/>
      <c r="BA32" s="187" t="str">
        <f t="shared" si="8"/>
        <v/>
      </c>
      <c r="BB32" s="183" t="str">
        <f t="shared" si="9"/>
        <v/>
      </c>
      <c r="BC32" s="183" t="str">
        <f t="shared" si="10"/>
        <v/>
      </c>
      <c r="BD32" s="183" t="str">
        <f t="shared" si="11"/>
        <v/>
      </c>
      <c r="BE32" s="183" t="str">
        <f t="shared" si="12"/>
        <v/>
      </c>
      <c r="BF32" s="183" t="str">
        <f t="shared" si="13"/>
        <v/>
      </c>
      <c r="BG32" s="183" t="str">
        <f t="shared" si="14"/>
        <v/>
      </c>
      <c r="BH32" s="183" t="str">
        <f t="shared" si="15"/>
        <v/>
      </c>
      <c r="BI32" s="183" t="str">
        <f t="shared" si="16"/>
        <v/>
      </c>
      <c r="BJ32" s="183" t="str">
        <f t="shared" si="17"/>
        <v/>
      </c>
      <c r="BK32" s="183">
        <f t="shared" si="18"/>
        <v>12</v>
      </c>
      <c r="BL32" s="183" t="str">
        <f t="shared" si="19"/>
        <v/>
      </c>
      <c r="BM32" s="183" t="str">
        <f t="shared" si="20"/>
        <v/>
      </c>
      <c r="BN32" s="183" t="str">
        <f t="shared" si="21"/>
        <v/>
      </c>
      <c r="BO32" s="183" t="str">
        <f t="shared" si="22"/>
        <v/>
      </c>
      <c r="BP32" s="183" t="str">
        <f t="shared" si="23"/>
        <v/>
      </c>
      <c r="BQ32" s="183" t="str">
        <f t="shared" si="24"/>
        <v/>
      </c>
      <c r="BR32" s="183" t="str">
        <f t="shared" si="25"/>
        <v/>
      </c>
      <c r="BS32" s="183" t="str">
        <f t="shared" si="26"/>
        <v/>
      </c>
      <c r="BT32" s="183" t="str">
        <f t="shared" si="27"/>
        <v/>
      </c>
      <c r="BU32" s="188" t="str">
        <f t="shared" si="28"/>
        <v/>
      </c>
    </row>
    <row r="33" spans="1:73" x14ac:dyDescent="0.2">
      <c r="A33" s="109"/>
      <c r="B33" s="79" t="s">
        <v>202</v>
      </c>
      <c r="C33" s="24">
        <v>55</v>
      </c>
      <c r="D33" s="20">
        <v>42757</v>
      </c>
      <c r="E33" s="46" t="s">
        <v>177</v>
      </c>
      <c r="F33" s="93">
        <v>176</v>
      </c>
      <c r="G33" s="77" t="s">
        <v>178</v>
      </c>
      <c r="H33" s="25"/>
      <c r="I33" s="97"/>
      <c r="J33" s="26"/>
      <c r="K33" s="101">
        <f t="shared" si="29"/>
        <v>5251.0600000000022</v>
      </c>
      <c r="L33" s="109"/>
      <c r="N33" s="133"/>
      <c r="O33" s="133"/>
      <c r="P33" s="133"/>
      <c r="Q33" s="133"/>
      <c r="R33" s="133"/>
      <c r="S33" s="133"/>
      <c r="T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 t="s">
        <v>80</v>
      </c>
      <c r="AI33" s="133"/>
      <c r="AJ33" s="133"/>
      <c r="AK33" s="133"/>
      <c r="AL33" s="133"/>
      <c r="AM33" s="133"/>
      <c r="AN33" s="133"/>
      <c r="AO33" s="133"/>
      <c r="AP33" s="133"/>
      <c r="AQ33" s="197"/>
      <c r="AS33" s="200" t="str">
        <f t="shared" si="1"/>
        <v/>
      </c>
      <c r="AT33" s="33" t="str">
        <f t="shared" si="2"/>
        <v/>
      </c>
      <c r="AU33" s="33" t="str">
        <f t="shared" si="3"/>
        <v/>
      </c>
      <c r="AV33" s="33" t="str">
        <f t="shared" si="4"/>
        <v/>
      </c>
      <c r="AW33" s="33" t="str">
        <f t="shared" si="5"/>
        <v/>
      </c>
      <c r="AX33" s="33" t="str">
        <f t="shared" si="6"/>
        <v/>
      </c>
      <c r="AY33" s="201" t="str">
        <f t="shared" si="7"/>
        <v/>
      </c>
      <c r="AZ33" s="5"/>
      <c r="BA33" s="187" t="str">
        <f t="shared" si="8"/>
        <v/>
      </c>
      <c r="BB33" s="183" t="str">
        <f t="shared" si="9"/>
        <v/>
      </c>
      <c r="BC33" s="183" t="str">
        <f t="shared" si="10"/>
        <v/>
      </c>
      <c r="BD33" s="183" t="str">
        <f t="shared" si="11"/>
        <v/>
      </c>
      <c r="BE33" s="183" t="str">
        <f t="shared" si="12"/>
        <v/>
      </c>
      <c r="BF33" s="183" t="str">
        <f t="shared" si="13"/>
        <v/>
      </c>
      <c r="BG33" s="183" t="str">
        <f t="shared" si="14"/>
        <v/>
      </c>
      <c r="BH33" s="183" t="str">
        <f t="shared" si="15"/>
        <v/>
      </c>
      <c r="BI33" s="183" t="str">
        <f t="shared" si="16"/>
        <v/>
      </c>
      <c r="BJ33" s="183" t="str">
        <f t="shared" si="17"/>
        <v/>
      </c>
      <c r="BK33" s="183" t="str">
        <f t="shared" si="18"/>
        <v/>
      </c>
      <c r="BL33" s="183">
        <f t="shared" si="19"/>
        <v>176</v>
      </c>
      <c r="BM33" s="183" t="str">
        <f t="shared" si="20"/>
        <v/>
      </c>
      <c r="BN33" s="183" t="str">
        <f t="shared" si="21"/>
        <v/>
      </c>
      <c r="BO33" s="183" t="str">
        <f t="shared" si="22"/>
        <v/>
      </c>
      <c r="BP33" s="183" t="str">
        <f t="shared" si="23"/>
        <v/>
      </c>
      <c r="BQ33" s="183" t="str">
        <f t="shared" si="24"/>
        <v/>
      </c>
      <c r="BR33" s="183" t="str">
        <f t="shared" si="25"/>
        <v/>
      </c>
      <c r="BS33" s="183" t="str">
        <f t="shared" si="26"/>
        <v/>
      </c>
      <c r="BT33" s="183" t="str">
        <f t="shared" si="27"/>
        <v/>
      </c>
      <c r="BU33" s="188" t="str">
        <f t="shared" si="28"/>
        <v/>
      </c>
    </row>
    <row r="34" spans="1:73" x14ac:dyDescent="0.2">
      <c r="A34" s="109"/>
      <c r="B34" s="78" t="s">
        <v>202</v>
      </c>
      <c r="C34" s="35">
        <v>56</v>
      </c>
      <c r="D34" s="30">
        <v>42757</v>
      </c>
      <c r="E34" s="47" t="s">
        <v>179</v>
      </c>
      <c r="F34" s="92">
        <v>176</v>
      </c>
      <c r="G34" s="42" t="s">
        <v>180</v>
      </c>
      <c r="H34" s="45"/>
      <c r="I34" s="96"/>
      <c r="J34" s="26"/>
      <c r="K34" s="100">
        <f t="shared" si="29"/>
        <v>5075.0600000000022</v>
      </c>
      <c r="L34" s="109"/>
      <c r="N34" s="133"/>
      <c r="O34" s="133"/>
      <c r="P34" s="133"/>
      <c r="Q34" s="133"/>
      <c r="R34" s="133"/>
      <c r="S34" s="133"/>
      <c r="T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 t="s">
        <v>80</v>
      </c>
      <c r="AO34" s="133"/>
      <c r="AP34" s="133"/>
      <c r="AQ34" s="197"/>
      <c r="AS34" s="200" t="str">
        <f t="shared" si="1"/>
        <v/>
      </c>
      <c r="AT34" s="33" t="str">
        <f t="shared" si="2"/>
        <v/>
      </c>
      <c r="AU34" s="33" t="str">
        <f t="shared" si="3"/>
        <v/>
      </c>
      <c r="AV34" s="33" t="str">
        <f t="shared" si="4"/>
        <v/>
      </c>
      <c r="AW34" s="33" t="str">
        <f t="shared" si="5"/>
        <v/>
      </c>
      <c r="AX34" s="33" t="str">
        <f t="shared" si="6"/>
        <v/>
      </c>
      <c r="AY34" s="201" t="str">
        <f t="shared" si="7"/>
        <v/>
      </c>
      <c r="AZ34" s="5"/>
      <c r="BA34" s="187" t="str">
        <f t="shared" si="8"/>
        <v/>
      </c>
      <c r="BB34" s="183" t="str">
        <f t="shared" si="9"/>
        <v/>
      </c>
      <c r="BC34" s="183" t="str">
        <f t="shared" si="10"/>
        <v/>
      </c>
      <c r="BD34" s="183" t="str">
        <f t="shared" si="11"/>
        <v/>
      </c>
      <c r="BE34" s="183" t="str">
        <f t="shared" si="12"/>
        <v/>
      </c>
      <c r="BF34" s="183" t="str">
        <f t="shared" si="13"/>
        <v/>
      </c>
      <c r="BG34" s="183" t="str">
        <f t="shared" si="14"/>
        <v/>
      </c>
      <c r="BH34" s="183" t="str">
        <f t="shared" si="15"/>
        <v/>
      </c>
      <c r="BI34" s="183" t="str">
        <f t="shared" si="16"/>
        <v/>
      </c>
      <c r="BJ34" s="183" t="str">
        <f t="shared" si="17"/>
        <v/>
      </c>
      <c r="BK34" s="183" t="str">
        <f t="shared" si="18"/>
        <v/>
      </c>
      <c r="BL34" s="183" t="str">
        <f t="shared" si="19"/>
        <v/>
      </c>
      <c r="BM34" s="183" t="str">
        <f t="shared" si="20"/>
        <v/>
      </c>
      <c r="BN34" s="183" t="str">
        <f t="shared" si="21"/>
        <v/>
      </c>
      <c r="BO34" s="183" t="str">
        <f t="shared" si="22"/>
        <v/>
      </c>
      <c r="BP34" s="183" t="str">
        <f t="shared" si="23"/>
        <v/>
      </c>
      <c r="BQ34" s="183" t="str">
        <f t="shared" si="24"/>
        <v/>
      </c>
      <c r="BR34" s="183">
        <f t="shared" si="25"/>
        <v>176</v>
      </c>
      <c r="BS34" s="183" t="str">
        <f t="shared" si="26"/>
        <v/>
      </c>
      <c r="BT34" s="183" t="str">
        <f t="shared" si="27"/>
        <v/>
      </c>
      <c r="BU34" s="188" t="str">
        <f t="shared" si="28"/>
        <v/>
      </c>
    </row>
    <row r="35" spans="1:73" x14ac:dyDescent="0.2">
      <c r="A35" s="109"/>
      <c r="B35" s="79" t="s">
        <v>187</v>
      </c>
      <c r="C35" s="24">
        <v>57</v>
      </c>
      <c r="D35" s="20">
        <v>42764</v>
      </c>
      <c r="E35" s="46" t="s">
        <v>181</v>
      </c>
      <c r="F35" s="93">
        <v>115.2</v>
      </c>
      <c r="G35" s="77" t="s">
        <v>182</v>
      </c>
      <c r="H35" s="25"/>
      <c r="I35" s="97"/>
      <c r="J35" s="26"/>
      <c r="K35" s="101">
        <f t="shared" si="29"/>
        <v>4959.8600000000024</v>
      </c>
      <c r="L35" s="109"/>
      <c r="N35" s="133"/>
      <c r="O35" s="133"/>
      <c r="P35" s="133"/>
      <c r="Q35" s="133"/>
      <c r="R35" s="133"/>
      <c r="S35" s="133"/>
      <c r="T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 t="s">
        <v>80</v>
      </c>
      <c r="AN35" s="133"/>
      <c r="AO35" s="133"/>
      <c r="AP35" s="133"/>
      <c r="AQ35" s="197"/>
      <c r="AS35" s="200" t="str">
        <f t="shared" si="1"/>
        <v/>
      </c>
      <c r="AT35" s="33" t="str">
        <f t="shared" si="2"/>
        <v/>
      </c>
      <c r="AU35" s="33" t="str">
        <f t="shared" si="3"/>
        <v/>
      </c>
      <c r="AV35" s="33" t="str">
        <f t="shared" si="4"/>
        <v/>
      </c>
      <c r="AW35" s="33" t="str">
        <f t="shared" si="5"/>
        <v/>
      </c>
      <c r="AX35" s="33" t="str">
        <f t="shared" si="6"/>
        <v/>
      </c>
      <c r="AY35" s="201" t="str">
        <f t="shared" si="7"/>
        <v/>
      </c>
      <c r="AZ35" s="5"/>
      <c r="BA35" s="187" t="str">
        <f t="shared" si="8"/>
        <v/>
      </c>
      <c r="BB35" s="183" t="str">
        <f t="shared" si="9"/>
        <v/>
      </c>
      <c r="BC35" s="183" t="str">
        <f t="shared" si="10"/>
        <v/>
      </c>
      <c r="BD35" s="183" t="str">
        <f t="shared" si="11"/>
        <v/>
      </c>
      <c r="BE35" s="183" t="str">
        <f t="shared" si="12"/>
        <v/>
      </c>
      <c r="BF35" s="183" t="str">
        <f t="shared" si="13"/>
        <v/>
      </c>
      <c r="BG35" s="183" t="str">
        <f t="shared" si="14"/>
        <v/>
      </c>
      <c r="BH35" s="183" t="str">
        <f t="shared" si="15"/>
        <v/>
      </c>
      <c r="BI35" s="183" t="str">
        <f t="shared" si="16"/>
        <v/>
      </c>
      <c r="BJ35" s="183" t="str">
        <f t="shared" si="17"/>
        <v/>
      </c>
      <c r="BK35" s="183" t="str">
        <f t="shared" si="18"/>
        <v/>
      </c>
      <c r="BL35" s="183" t="str">
        <f t="shared" si="19"/>
        <v/>
      </c>
      <c r="BM35" s="183" t="str">
        <f t="shared" si="20"/>
        <v/>
      </c>
      <c r="BN35" s="183" t="str">
        <f t="shared" si="21"/>
        <v/>
      </c>
      <c r="BO35" s="183" t="str">
        <f t="shared" si="22"/>
        <v/>
      </c>
      <c r="BP35" s="183" t="str">
        <f t="shared" si="23"/>
        <v/>
      </c>
      <c r="BQ35" s="183">
        <f t="shared" si="24"/>
        <v>115.2</v>
      </c>
      <c r="BR35" s="183" t="str">
        <f t="shared" si="25"/>
        <v/>
      </c>
      <c r="BS35" s="183" t="str">
        <f t="shared" si="26"/>
        <v/>
      </c>
      <c r="BT35" s="183" t="str">
        <f t="shared" si="27"/>
        <v/>
      </c>
      <c r="BU35" s="188" t="str">
        <f t="shared" si="28"/>
        <v/>
      </c>
    </row>
    <row r="36" spans="1:73" x14ac:dyDescent="0.2">
      <c r="A36" s="109"/>
      <c r="B36" s="78" t="s">
        <v>187</v>
      </c>
      <c r="C36" s="35">
        <v>58</v>
      </c>
      <c r="D36" s="30">
        <v>42769</v>
      </c>
      <c r="E36" s="36" t="s">
        <v>86</v>
      </c>
      <c r="F36" s="92">
        <v>144</v>
      </c>
      <c r="G36" s="42" t="s">
        <v>183</v>
      </c>
      <c r="H36" s="45"/>
      <c r="I36" s="96"/>
      <c r="J36" s="26"/>
      <c r="K36" s="100">
        <f t="shared" si="29"/>
        <v>4815.8600000000024</v>
      </c>
      <c r="L36" s="109"/>
      <c r="N36" s="133"/>
      <c r="O36" s="133"/>
      <c r="P36" s="133"/>
      <c r="Q36" s="133"/>
      <c r="R36" s="133"/>
      <c r="S36" s="133"/>
      <c r="T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 t="s">
        <v>80</v>
      </c>
      <c r="AO36" s="133"/>
      <c r="AP36" s="133"/>
      <c r="AQ36" s="197"/>
      <c r="AS36" s="200" t="str">
        <f t="shared" si="1"/>
        <v/>
      </c>
      <c r="AT36" s="33" t="str">
        <f t="shared" si="2"/>
        <v/>
      </c>
      <c r="AU36" s="33" t="str">
        <f t="shared" si="3"/>
        <v/>
      </c>
      <c r="AV36" s="33" t="str">
        <f t="shared" si="4"/>
        <v/>
      </c>
      <c r="AW36" s="33" t="str">
        <f t="shared" si="5"/>
        <v/>
      </c>
      <c r="AX36" s="33" t="str">
        <f t="shared" si="6"/>
        <v/>
      </c>
      <c r="AY36" s="201" t="str">
        <f t="shared" si="7"/>
        <v/>
      </c>
      <c r="AZ36" s="5"/>
      <c r="BA36" s="187" t="str">
        <f t="shared" si="8"/>
        <v/>
      </c>
      <c r="BB36" s="183" t="str">
        <f t="shared" si="9"/>
        <v/>
      </c>
      <c r="BC36" s="183" t="str">
        <f t="shared" si="10"/>
        <v/>
      </c>
      <c r="BD36" s="183" t="str">
        <f t="shared" si="11"/>
        <v/>
      </c>
      <c r="BE36" s="183" t="str">
        <f t="shared" si="12"/>
        <v/>
      </c>
      <c r="BF36" s="183" t="str">
        <f t="shared" si="13"/>
        <v/>
      </c>
      <c r="BG36" s="183" t="str">
        <f t="shared" si="14"/>
        <v/>
      </c>
      <c r="BH36" s="183" t="str">
        <f t="shared" si="15"/>
        <v/>
      </c>
      <c r="BI36" s="183" t="str">
        <f t="shared" si="16"/>
        <v/>
      </c>
      <c r="BJ36" s="183" t="str">
        <f t="shared" si="17"/>
        <v/>
      </c>
      <c r="BK36" s="183" t="str">
        <f t="shared" si="18"/>
        <v/>
      </c>
      <c r="BL36" s="183" t="str">
        <f t="shared" si="19"/>
        <v/>
      </c>
      <c r="BM36" s="183" t="str">
        <f t="shared" si="20"/>
        <v/>
      </c>
      <c r="BN36" s="183" t="str">
        <f t="shared" si="21"/>
        <v/>
      </c>
      <c r="BO36" s="183" t="str">
        <f t="shared" si="22"/>
        <v/>
      </c>
      <c r="BP36" s="183" t="str">
        <f t="shared" si="23"/>
        <v/>
      </c>
      <c r="BQ36" s="183" t="str">
        <f t="shared" si="24"/>
        <v/>
      </c>
      <c r="BR36" s="183">
        <f t="shared" si="25"/>
        <v>144</v>
      </c>
      <c r="BS36" s="183" t="str">
        <f t="shared" si="26"/>
        <v/>
      </c>
      <c r="BT36" s="183" t="str">
        <f t="shared" si="27"/>
        <v/>
      </c>
      <c r="BU36" s="188" t="str">
        <f t="shared" si="28"/>
        <v/>
      </c>
    </row>
    <row r="37" spans="1:73" ht="12.75" customHeight="1" x14ac:dyDescent="0.2">
      <c r="A37" s="109"/>
      <c r="B37" s="79" t="s">
        <v>198</v>
      </c>
      <c r="C37" s="24">
        <v>59</v>
      </c>
      <c r="D37" s="20">
        <v>42774</v>
      </c>
      <c r="E37" s="19"/>
      <c r="F37" s="93"/>
      <c r="G37" s="77" t="s">
        <v>184</v>
      </c>
      <c r="H37" s="19" t="s">
        <v>86</v>
      </c>
      <c r="I37" s="97">
        <v>86.4</v>
      </c>
      <c r="J37" s="26"/>
      <c r="K37" s="101">
        <f t="shared" si="29"/>
        <v>4902.260000000002</v>
      </c>
      <c r="L37" s="109"/>
      <c r="N37" s="133"/>
      <c r="O37" s="133"/>
      <c r="P37" s="133"/>
      <c r="Q37" s="133"/>
      <c r="R37" s="133"/>
      <c r="S37" s="133"/>
      <c r="T37" s="133" t="s">
        <v>80</v>
      </c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97"/>
      <c r="AS37" s="200" t="str">
        <f t="shared" si="1"/>
        <v/>
      </c>
      <c r="AT37" s="33" t="str">
        <f t="shared" si="2"/>
        <v/>
      </c>
      <c r="AU37" s="33" t="str">
        <f t="shared" si="3"/>
        <v/>
      </c>
      <c r="AV37" s="33" t="str">
        <f t="shared" si="4"/>
        <v/>
      </c>
      <c r="AW37" s="33" t="str">
        <f t="shared" si="5"/>
        <v/>
      </c>
      <c r="AX37" s="33" t="str">
        <f t="shared" si="6"/>
        <v/>
      </c>
      <c r="AY37" s="201">
        <f t="shared" si="7"/>
        <v>86.4</v>
      </c>
      <c r="AZ37" s="5"/>
      <c r="BA37" s="187" t="str">
        <f t="shared" si="8"/>
        <v/>
      </c>
      <c r="BB37" s="183" t="str">
        <f t="shared" si="9"/>
        <v/>
      </c>
      <c r="BC37" s="183" t="str">
        <f t="shared" si="10"/>
        <v/>
      </c>
      <c r="BD37" s="183" t="str">
        <f t="shared" si="11"/>
        <v/>
      </c>
      <c r="BE37" s="183" t="str">
        <f t="shared" si="12"/>
        <v/>
      </c>
      <c r="BF37" s="183" t="str">
        <f t="shared" si="13"/>
        <v/>
      </c>
      <c r="BG37" s="183" t="str">
        <f t="shared" si="14"/>
        <v/>
      </c>
      <c r="BH37" s="183" t="str">
        <f t="shared" si="15"/>
        <v/>
      </c>
      <c r="BI37" s="183" t="str">
        <f t="shared" si="16"/>
        <v/>
      </c>
      <c r="BJ37" s="183" t="str">
        <f t="shared" si="17"/>
        <v/>
      </c>
      <c r="BK37" s="183" t="str">
        <f t="shared" si="18"/>
        <v/>
      </c>
      <c r="BL37" s="183" t="str">
        <f t="shared" si="19"/>
        <v/>
      </c>
      <c r="BM37" s="183" t="str">
        <f t="shared" si="20"/>
        <v/>
      </c>
      <c r="BN37" s="183" t="str">
        <f t="shared" si="21"/>
        <v/>
      </c>
      <c r="BO37" s="183" t="str">
        <f t="shared" si="22"/>
        <v/>
      </c>
      <c r="BP37" s="183" t="str">
        <f t="shared" si="23"/>
        <v/>
      </c>
      <c r="BQ37" s="183" t="str">
        <f t="shared" si="24"/>
        <v/>
      </c>
      <c r="BR37" s="183" t="str">
        <f t="shared" si="25"/>
        <v/>
      </c>
      <c r="BS37" s="183" t="str">
        <f t="shared" si="26"/>
        <v/>
      </c>
      <c r="BT37" s="183" t="str">
        <f t="shared" si="27"/>
        <v/>
      </c>
      <c r="BU37" s="188" t="str">
        <f t="shared" si="28"/>
        <v/>
      </c>
    </row>
    <row r="38" spans="1:73" ht="12.75" customHeight="1" x14ac:dyDescent="0.2">
      <c r="A38" s="109"/>
      <c r="B38" s="78" t="s">
        <v>198</v>
      </c>
      <c r="C38" s="35">
        <v>60</v>
      </c>
      <c r="D38" s="30">
        <v>42784</v>
      </c>
      <c r="E38" s="31" t="s">
        <v>86</v>
      </c>
      <c r="F38" s="92">
        <v>43.06</v>
      </c>
      <c r="G38" s="64" t="s">
        <v>185</v>
      </c>
      <c r="H38" s="45"/>
      <c r="I38" s="96"/>
      <c r="J38" s="26"/>
      <c r="K38" s="100">
        <f t="shared" si="29"/>
        <v>4859.2000000000016</v>
      </c>
      <c r="L38" s="109"/>
      <c r="N38" s="133"/>
      <c r="O38" s="133"/>
      <c r="P38" s="133"/>
      <c r="Q38" s="133"/>
      <c r="R38" s="133"/>
      <c r="S38" s="133"/>
      <c r="T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 t="s">
        <v>80</v>
      </c>
      <c r="AM38" s="133"/>
      <c r="AN38" s="133"/>
      <c r="AO38" s="133"/>
      <c r="AP38" s="133"/>
      <c r="AQ38" s="197"/>
      <c r="AS38" s="200" t="str">
        <f t="shared" si="1"/>
        <v/>
      </c>
      <c r="AT38" s="33" t="str">
        <f t="shared" si="2"/>
        <v/>
      </c>
      <c r="AU38" s="33" t="str">
        <f t="shared" si="3"/>
        <v/>
      </c>
      <c r="AV38" s="33" t="str">
        <f t="shared" si="4"/>
        <v/>
      </c>
      <c r="AW38" s="33" t="str">
        <f t="shared" si="5"/>
        <v/>
      </c>
      <c r="AX38" s="33" t="str">
        <f t="shared" si="6"/>
        <v/>
      </c>
      <c r="AY38" s="201" t="str">
        <f t="shared" si="7"/>
        <v/>
      </c>
      <c r="AZ38" s="5"/>
      <c r="BA38" s="187" t="str">
        <f t="shared" si="8"/>
        <v/>
      </c>
      <c r="BB38" s="183" t="str">
        <f t="shared" si="9"/>
        <v/>
      </c>
      <c r="BC38" s="183" t="str">
        <f t="shared" si="10"/>
        <v/>
      </c>
      <c r="BD38" s="183" t="str">
        <f t="shared" si="11"/>
        <v/>
      </c>
      <c r="BE38" s="183" t="str">
        <f t="shared" si="12"/>
        <v/>
      </c>
      <c r="BF38" s="183" t="str">
        <f t="shared" si="13"/>
        <v/>
      </c>
      <c r="BG38" s="183" t="str">
        <f t="shared" si="14"/>
        <v/>
      </c>
      <c r="BH38" s="183" t="str">
        <f t="shared" si="15"/>
        <v/>
      </c>
      <c r="BI38" s="183" t="str">
        <f t="shared" si="16"/>
        <v/>
      </c>
      <c r="BJ38" s="183" t="str">
        <f t="shared" si="17"/>
        <v/>
      </c>
      <c r="BK38" s="183" t="str">
        <f t="shared" si="18"/>
        <v/>
      </c>
      <c r="BL38" s="183" t="str">
        <f t="shared" si="19"/>
        <v/>
      </c>
      <c r="BM38" s="183" t="str">
        <f t="shared" si="20"/>
        <v/>
      </c>
      <c r="BN38" s="183" t="str">
        <f t="shared" si="21"/>
        <v/>
      </c>
      <c r="BO38" s="183" t="str">
        <f t="shared" si="22"/>
        <v/>
      </c>
      <c r="BP38" s="183">
        <f t="shared" si="23"/>
        <v>43.06</v>
      </c>
      <c r="BQ38" s="183" t="str">
        <f t="shared" si="24"/>
        <v/>
      </c>
      <c r="BR38" s="183" t="str">
        <f t="shared" si="25"/>
        <v/>
      </c>
      <c r="BS38" s="183" t="str">
        <f t="shared" si="26"/>
        <v/>
      </c>
      <c r="BT38" s="183" t="str">
        <f t="shared" si="27"/>
        <v/>
      </c>
      <c r="BU38" s="188" t="str">
        <f t="shared" si="28"/>
        <v/>
      </c>
    </row>
    <row r="39" spans="1:73" ht="12.75" customHeight="1" x14ac:dyDescent="0.2">
      <c r="A39" s="109"/>
      <c r="B39" s="79" t="s">
        <v>198</v>
      </c>
      <c r="C39" s="24">
        <v>61</v>
      </c>
      <c r="D39" s="20">
        <v>42784</v>
      </c>
      <c r="E39" s="25" t="s">
        <v>86</v>
      </c>
      <c r="F39" s="93">
        <v>19.899999999999999</v>
      </c>
      <c r="G39" s="77" t="s">
        <v>186</v>
      </c>
      <c r="H39" s="46"/>
      <c r="I39" s="97"/>
      <c r="J39" s="26"/>
      <c r="K39" s="101">
        <f t="shared" si="29"/>
        <v>4839.300000000002</v>
      </c>
      <c r="L39" s="109"/>
      <c r="N39" s="133"/>
      <c r="O39" s="133"/>
      <c r="P39" s="133"/>
      <c r="Q39" s="133"/>
      <c r="R39" s="133"/>
      <c r="S39" s="133"/>
      <c r="T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 t="s">
        <v>80</v>
      </c>
      <c r="AM39" s="133"/>
      <c r="AN39" s="133"/>
      <c r="AO39" s="133"/>
      <c r="AP39" s="133"/>
      <c r="AQ39" s="197"/>
      <c r="AS39" s="200" t="str">
        <f t="shared" si="1"/>
        <v/>
      </c>
      <c r="AT39" s="33" t="str">
        <f t="shared" si="2"/>
        <v/>
      </c>
      <c r="AU39" s="33" t="str">
        <f t="shared" si="3"/>
        <v/>
      </c>
      <c r="AV39" s="33" t="str">
        <f t="shared" si="4"/>
        <v/>
      </c>
      <c r="AW39" s="33" t="str">
        <f t="shared" si="5"/>
        <v/>
      </c>
      <c r="AX39" s="33" t="str">
        <f t="shared" si="6"/>
        <v/>
      </c>
      <c r="AY39" s="201" t="str">
        <f t="shared" si="7"/>
        <v/>
      </c>
      <c r="AZ39" s="5"/>
      <c r="BA39" s="187" t="str">
        <f t="shared" si="8"/>
        <v/>
      </c>
      <c r="BB39" s="183" t="str">
        <f t="shared" si="9"/>
        <v/>
      </c>
      <c r="BC39" s="183" t="str">
        <f t="shared" si="10"/>
        <v/>
      </c>
      <c r="BD39" s="183" t="str">
        <f t="shared" si="11"/>
        <v/>
      </c>
      <c r="BE39" s="183" t="str">
        <f t="shared" si="12"/>
        <v/>
      </c>
      <c r="BF39" s="183" t="str">
        <f t="shared" si="13"/>
        <v/>
      </c>
      <c r="BG39" s="183" t="str">
        <f t="shared" si="14"/>
        <v/>
      </c>
      <c r="BH39" s="183" t="str">
        <f t="shared" si="15"/>
        <v/>
      </c>
      <c r="BI39" s="183" t="str">
        <f t="shared" si="16"/>
        <v/>
      </c>
      <c r="BJ39" s="183" t="str">
        <f t="shared" si="17"/>
        <v/>
      </c>
      <c r="BK39" s="183" t="str">
        <f t="shared" si="18"/>
        <v/>
      </c>
      <c r="BL39" s="183" t="str">
        <f t="shared" si="19"/>
        <v/>
      </c>
      <c r="BM39" s="183" t="str">
        <f t="shared" si="20"/>
        <v/>
      </c>
      <c r="BN39" s="183" t="str">
        <f t="shared" si="21"/>
        <v/>
      </c>
      <c r="BO39" s="183" t="str">
        <f t="shared" si="22"/>
        <v/>
      </c>
      <c r="BP39" s="183">
        <f t="shared" si="23"/>
        <v>19.899999999999999</v>
      </c>
      <c r="BQ39" s="183" t="str">
        <f t="shared" si="24"/>
        <v/>
      </c>
      <c r="BR39" s="183" t="str">
        <f t="shared" si="25"/>
        <v/>
      </c>
      <c r="BS39" s="183" t="str">
        <f t="shared" si="26"/>
        <v/>
      </c>
      <c r="BT39" s="183" t="str">
        <f t="shared" si="27"/>
        <v/>
      </c>
      <c r="BU39" s="188" t="str">
        <f t="shared" si="28"/>
        <v/>
      </c>
    </row>
    <row r="40" spans="1:73" ht="12.75" customHeight="1" x14ac:dyDescent="0.2">
      <c r="A40" s="109"/>
      <c r="B40" s="78" t="s">
        <v>187</v>
      </c>
      <c r="C40" s="35">
        <v>62</v>
      </c>
      <c r="D40" s="30">
        <v>38012</v>
      </c>
      <c r="E40" s="47" t="s">
        <v>188</v>
      </c>
      <c r="F40" s="92">
        <v>56</v>
      </c>
      <c r="G40" s="64" t="s">
        <v>189</v>
      </c>
      <c r="H40" s="31"/>
      <c r="I40" s="96"/>
      <c r="J40" s="26"/>
      <c r="K40" s="100">
        <f t="shared" si="29"/>
        <v>4783.300000000002</v>
      </c>
      <c r="L40" s="109"/>
      <c r="N40" s="133"/>
      <c r="O40" s="133"/>
      <c r="P40" s="133"/>
      <c r="Q40" s="133"/>
      <c r="R40" s="133"/>
      <c r="S40" s="133"/>
      <c r="T40" s="133"/>
      <c r="W40" s="133"/>
      <c r="X40" s="133"/>
      <c r="Y40" s="133"/>
      <c r="Z40" s="133" t="s">
        <v>80</v>
      </c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97"/>
      <c r="AS40" s="200" t="str">
        <f t="shared" si="1"/>
        <v/>
      </c>
      <c r="AT40" s="33" t="str">
        <f t="shared" si="2"/>
        <v/>
      </c>
      <c r="AU40" s="33" t="str">
        <f t="shared" si="3"/>
        <v/>
      </c>
      <c r="AV40" s="33" t="str">
        <f t="shared" si="4"/>
        <v/>
      </c>
      <c r="AW40" s="33" t="str">
        <f t="shared" si="5"/>
        <v/>
      </c>
      <c r="AX40" s="33" t="str">
        <f t="shared" si="6"/>
        <v/>
      </c>
      <c r="AY40" s="201" t="str">
        <f t="shared" si="7"/>
        <v/>
      </c>
      <c r="AZ40" s="5"/>
      <c r="BA40" s="187" t="str">
        <f t="shared" si="8"/>
        <v/>
      </c>
      <c r="BB40" s="183" t="str">
        <f t="shared" si="9"/>
        <v/>
      </c>
      <c r="BC40" s="183" t="str">
        <f t="shared" si="10"/>
        <v/>
      </c>
      <c r="BD40" s="183">
        <f t="shared" si="11"/>
        <v>56</v>
      </c>
      <c r="BE40" s="183" t="str">
        <f t="shared" si="12"/>
        <v/>
      </c>
      <c r="BF40" s="183" t="str">
        <f t="shared" si="13"/>
        <v/>
      </c>
      <c r="BG40" s="183" t="str">
        <f t="shared" si="14"/>
        <v/>
      </c>
      <c r="BH40" s="183" t="str">
        <f t="shared" si="15"/>
        <v/>
      </c>
      <c r="BI40" s="183" t="str">
        <f t="shared" si="16"/>
        <v/>
      </c>
      <c r="BJ40" s="183" t="str">
        <f t="shared" si="17"/>
        <v/>
      </c>
      <c r="BK40" s="183" t="str">
        <f t="shared" si="18"/>
        <v/>
      </c>
      <c r="BL40" s="183" t="str">
        <f t="shared" si="19"/>
        <v/>
      </c>
      <c r="BM40" s="183" t="str">
        <f t="shared" si="20"/>
        <v/>
      </c>
      <c r="BN40" s="183" t="str">
        <f t="shared" si="21"/>
        <v/>
      </c>
      <c r="BO40" s="183" t="str">
        <f t="shared" si="22"/>
        <v/>
      </c>
      <c r="BP40" s="183" t="str">
        <f t="shared" si="23"/>
        <v/>
      </c>
      <c r="BQ40" s="183" t="str">
        <f t="shared" si="24"/>
        <v/>
      </c>
      <c r="BR40" s="183" t="str">
        <f t="shared" si="25"/>
        <v/>
      </c>
      <c r="BS40" s="183" t="str">
        <f t="shared" si="26"/>
        <v/>
      </c>
      <c r="BT40" s="183" t="str">
        <f t="shared" si="27"/>
        <v/>
      </c>
      <c r="BU40" s="188" t="str">
        <f t="shared" si="28"/>
        <v/>
      </c>
    </row>
    <row r="41" spans="1:73" x14ac:dyDescent="0.2">
      <c r="A41" s="109"/>
      <c r="B41" s="207"/>
      <c r="C41" s="24">
        <v>63</v>
      </c>
      <c r="D41" s="20">
        <v>42793</v>
      </c>
      <c r="E41" s="46"/>
      <c r="F41" s="93">
        <v>1511</v>
      </c>
      <c r="G41" s="40" t="s">
        <v>190</v>
      </c>
      <c r="H41" s="44"/>
      <c r="I41" s="97">
        <v>1511</v>
      </c>
      <c r="J41" s="26"/>
      <c r="K41" s="101">
        <f t="shared" si="29"/>
        <v>4783.300000000002</v>
      </c>
      <c r="L41" s="109"/>
      <c r="N41" s="133"/>
      <c r="O41" s="133"/>
      <c r="P41" s="133" t="s">
        <v>80</v>
      </c>
      <c r="Q41" s="133"/>
      <c r="R41" s="133"/>
      <c r="S41" s="133"/>
      <c r="T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 t="s">
        <v>80</v>
      </c>
      <c r="AK41" s="133"/>
      <c r="AL41" s="133"/>
      <c r="AM41" s="133"/>
      <c r="AN41" s="133"/>
      <c r="AO41" s="133"/>
      <c r="AP41" s="133"/>
      <c r="AQ41" s="197"/>
      <c r="AS41" s="200" t="str">
        <f t="shared" si="1"/>
        <v/>
      </c>
      <c r="AT41" s="33" t="str">
        <f t="shared" si="2"/>
        <v/>
      </c>
      <c r="AU41" s="33">
        <f t="shared" si="3"/>
        <v>1511</v>
      </c>
      <c r="AV41" s="33" t="str">
        <f t="shared" si="4"/>
        <v/>
      </c>
      <c r="AW41" s="33" t="str">
        <f t="shared" si="5"/>
        <v/>
      </c>
      <c r="AX41" s="33" t="str">
        <f t="shared" si="6"/>
        <v/>
      </c>
      <c r="AY41" s="201" t="str">
        <f t="shared" si="7"/>
        <v/>
      </c>
      <c r="AZ41" s="5"/>
      <c r="BA41" s="187" t="str">
        <f t="shared" si="8"/>
        <v/>
      </c>
      <c r="BB41" s="183" t="str">
        <f t="shared" si="9"/>
        <v/>
      </c>
      <c r="BC41" s="183" t="str">
        <f t="shared" si="10"/>
        <v/>
      </c>
      <c r="BD41" s="183" t="str">
        <f t="shared" si="11"/>
        <v/>
      </c>
      <c r="BE41" s="183" t="str">
        <f t="shared" si="12"/>
        <v/>
      </c>
      <c r="BF41" s="183" t="str">
        <f t="shared" si="13"/>
        <v/>
      </c>
      <c r="BG41" s="183" t="str">
        <f t="shared" si="14"/>
        <v/>
      </c>
      <c r="BH41" s="183" t="str">
        <f t="shared" si="15"/>
        <v/>
      </c>
      <c r="BI41" s="183" t="str">
        <f t="shared" si="16"/>
        <v/>
      </c>
      <c r="BJ41" s="183" t="str">
        <f t="shared" si="17"/>
        <v/>
      </c>
      <c r="BK41" s="183" t="str">
        <f t="shared" si="18"/>
        <v/>
      </c>
      <c r="BL41" s="183" t="str">
        <f t="shared" si="19"/>
        <v/>
      </c>
      <c r="BM41" s="183" t="str">
        <f t="shared" si="20"/>
        <v/>
      </c>
      <c r="BN41" s="183">
        <f t="shared" si="21"/>
        <v>1511</v>
      </c>
      <c r="BO41" s="183" t="str">
        <f t="shared" si="22"/>
        <v/>
      </c>
      <c r="BP41" s="183" t="str">
        <f t="shared" si="23"/>
        <v/>
      </c>
      <c r="BQ41" s="183" t="str">
        <f t="shared" si="24"/>
        <v/>
      </c>
      <c r="BR41" s="183" t="str">
        <f t="shared" si="25"/>
        <v/>
      </c>
      <c r="BS41" s="183" t="str">
        <f t="shared" si="26"/>
        <v/>
      </c>
      <c r="BT41" s="183" t="str">
        <f t="shared" si="27"/>
        <v/>
      </c>
      <c r="BU41" s="188" t="str">
        <f t="shared" si="28"/>
        <v/>
      </c>
    </row>
    <row r="42" spans="1:73" x14ac:dyDescent="0.2">
      <c r="A42" s="109"/>
      <c r="B42" s="207"/>
      <c r="C42" s="35">
        <v>64</v>
      </c>
      <c r="D42" s="30">
        <v>42793</v>
      </c>
      <c r="E42" s="45"/>
      <c r="F42" s="92">
        <v>118</v>
      </c>
      <c r="G42" s="42" t="s">
        <v>195</v>
      </c>
      <c r="H42" s="45"/>
      <c r="I42" s="96">
        <v>118</v>
      </c>
      <c r="J42" s="26"/>
      <c r="K42" s="100">
        <f t="shared" si="29"/>
        <v>4783.300000000002</v>
      </c>
      <c r="L42" s="109"/>
      <c r="N42" s="133"/>
      <c r="O42" s="133"/>
      <c r="P42" s="133" t="s">
        <v>80</v>
      </c>
      <c r="Q42" s="133"/>
      <c r="R42" s="133"/>
      <c r="S42" s="133"/>
      <c r="T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 t="s">
        <v>80</v>
      </c>
      <c r="AK42" s="133"/>
      <c r="AL42" s="133"/>
      <c r="AM42" s="133"/>
      <c r="AN42" s="133"/>
      <c r="AO42" s="133"/>
      <c r="AP42" s="133"/>
      <c r="AQ42" s="197"/>
      <c r="AS42" s="200" t="str">
        <f t="shared" si="1"/>
        <v/>
      </c>
      <c r="AT42" s="33" t="str">
        <f t="shared" si="2"/>
        <v/>
      </c>
      <c r="AU42" s="33">
        <f t="shared" si="3"/>
        <v>118</v>
      </c>
      <c r="AV42" s="33" t="str">
        <f t="shared" si="4"/>
        <v/>
      </c>
      <c r="AW42" s="33" t="str">
        <f t="shared" si="5"/>
        <v/>
      </c>
      <c r="AX42" s="33" t="str">
        <f t="shared" si="6"/>
        <v/>
      </c>
      <c r="AY42" s="201" t="str">
        <f t="shared" si="7"/>
        <v/>
      </c>
      <c r="AZ42" s="5"/>
      <c r="BA42" s="187" t="str">
        <f t="shared" si="8"/>
        <v/>
      </c>
      <c r="BB42" s="183" t="str">
        <f t="shared" si="9"/>
        <v/>
      </c>
      <c r="BC42" s="183" t="str">
        <f t="shared" si="10"/>
        <v/>
      </c>
      <c r="BD42" s="183" t="str">
        <f t="shared" si="11"/>
        <v/>
      </c>
      <c r="BE42" s="183" t="str">
        <f t="shared" si="12"/>
        <v/>
      </c>
      <c r="BF42" s="183" t="str">
        <f t="shared" si="13"/>
        <v/>
      </c>
      <c r="BG42" s="183" t="str">
        <f t="shared" si="14"/>
        <v/>
      </c>
      <c r="BH42" s="183" t="str">
        <f t="shared" si="15"/>
        <v/>
      </c>
      <c r="BI42" s="183" t="str">
        <f t="shared" si="16"/>
        <v/>
      </c>
      <c r="BJ42" s="183" t="str">
        <f t="shared" si="17"/>
        <v/>
      </c>
      <c r="BK42" s="183" t="str">
        <f t="shared" si="18"/>
        <v/>
      </c>
      <c r="BL42" s="183" t="str">
        <f t="shared" si="19"/>
        <v/>
      </c>
      <c r="BM42" s="183" t="str">
        <f t="shared" si="20"/>
        <v/>
      </c>
      <c r="BN42" s="183">
        <f t="shared" si="21"/>
        <v>118</v>
      </c>
      <c r="BO42" s="183" t="str">
        <f t="shared" si="22"/>
        <v/>
      </c>
      <c r="BP42" s="183" t="str">
        <f t="shared" si="23"/>
        <v/>
      </c>
      <c r="BQ42" s="183" t="str">
        <f t="shared" si="24"/>
        <v/>
      </c>
      <c r="BR42" s="183" t="str">
        <f t="shared" si="25"/>
        <v/>
      </c>
      <c r="BS42" s="183" t="str">
        <f t="shared" si="26"/>
        <v/>
      </c>
      <c r="BT42" s="183" t="str">
        <f t="shared" si="27"/>
        <v/>
      </c>
      <c r="BU42" s="188" t="str">
        <f t="shared" si="28"/>
        <v/>
      </c>
    </row>
    <row r="43" spans="1:73" x14ac:dyDescent="0.2">
      <c r="A43" s="109"/>
      <c r="B43" s="207"/>
      <c r="C43" s="24">
        <v>65</v>
      </c>
      <c r="D43" s="20">
        <v>42793</v>
      </c>
      <c r="E43" s="46"/>
      <c r="F43" s="93">
        <v>279</v>
      </c>
      <c r="G43" s="40" t="s">
        <v>194</v>
      </c>
      <c r="H43" s="25"/>
      <c r="I43" s="97">
        <v>279</v>
      </c>
      <c r="J43" s="26"/>
      <c r="K43" s="101">
        <f t="shared" si="29"/>
        <v>4783.300000000002</v>
      </c>
      <c r="L43" s="109"/>
      <c r="N43" s="133"/>
      <c r="O43" s="133"/>
      <c r="P43" s="133" t="s">
        <v>80</v>
      </c>
      <c r="Q43" s="133"/>
      <c r="R43" s="133"/>
      <c r="S43" s="133"/>
      <c r="T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 t="s">
        <v>80</v>
      </c>
      <c r="AK43" s="133"/>
      <c r="AL43" s="133"/>
      <c r="AM43" s="133"/>
      <c r="AN43" s="133"/>
      <c r="AO43" s="133"/>
      <c r="AP43" s="133"/>
      <c r="AQ43" s="197"/>
      <c r="AS43" s="200" t="str">
        <f t="shared" si="1"/>
        <v/>
      </c>
      <c r="AT43" s="33" t="str">
        <f t="shared" si="2"/>
        <v/>
      </c>
      <c r="AU43" s="33">
        <f t="shared" si="3"/>
        <v>279</v>
      </c>
      <c r="AV43" s="33" t="str">
        <f t="shared" si="4"/>
        <v/>
      </c>
      <c r="AW43" s="33" t="str">
        <f t="shared" si="5"/>
        <v/>
      </c>
      <c r="AX43" s="33" t="str">
        <f t="shared" si="6"/>
        <v/>
      </c>
      <c r="AY43" s="201" t="str">
        <f t="shared" si="7"/>
        <v/>
      </c>
      <c r="AZ43" s="5"/>
      <c r="BA43" s="187" t="str">
        <f t="shared" si="8"/>
        <v/>
      </c>
      <c r="BB43" s="183" t="str">
        <f t="shared" si="9"/>
        <v/>
      </c>
      <c r="BC43" s="183" t="str">
        <f t="shared" si="10"/>
        <v/>
      </c>
      <c r="BD43" s="183" t="str">
        <f t="shared" si="11"/>
        <v/>
      </c>
      <c r="BE43" s="183" t="str">
        <f t="shared" si="12"/>
        <v/>
      </c>
      <c r="BF43" s="183" t="str">
        <f t="shared" si="13"/>
        <v/>
      </c>
      <c r="BG43" s="183" t="str">
        <f t="shared" si="14"/>
        <v/>
      </c>
      <c r="BH43" s="183" t="str">
        <f t="shared" si="15"/>
        <v/>
      </c>
      <c r="BI43" s="183" t="str">
        <f t="shared" si="16"/>
        <v/>
      </c>
      <c r="BJ43" s="183" t="str">
        <f t="shared" si="17"/>
        <v/>
      </c>
      <c r="BK43" s="183" t="str">
        <f t="shared" si="18"/>
        <v/>
      </c>
      <c r="BL43" s="183" t="str">
        <f t="shared" si="19"/>
        <v/>
      </c>
      <c r="BM43" s="183" t="str">
        <f t="shared" si="20"/>
        <v/>
      </c>
      <c r="BN43" s="183">
        <f t="shared" si="21"/>
        <v>279</v>
      </c>
      <c r="BO43" s="183" t="str">
        <f t="shared" si="22"/>
        <v/>
      </c>
      <c r="BP43" s="183" t="str">
        <f t="shared" si="23"/>
        <v/>
      </c>
      <c r="BQ43" s="183" t="str">
        <f t="shared" si="24"/>
        <v/>
      </c>
      <c r="BR43" s="183" t="str">
        <f t="shared" si="25"/>
        <v/>
      </c>
      <c r="BS43" s="183" t="str">
        <f t="shared" si="26"/>
        <v/>
      </c>
      <c r="BT43" s="183" t="str">
        <f t="shared" si="27"/>
        <v/>
      </c>
      <c r="BU43" s="188" t="str">
        <f t="shared" si="28"/>
        <v/>
      </c>
    </row>
    <row r="44" spans="1:73" x14ac:dyDescent="0.2">
      <c r="A44" s="109"/>
      <c r="B44" s="207"/>
      <c r="C44" s="35">
        <v>66</v>
      </c>
      <c r="D44" s="30">
        <v>42793</v>
      </c>
      <c r="E44" s="31"/>
      <c r="F44" s="92">
        <v>45</v>
      </c>
      <c r="G44" s="63" t="s">
        <v>193</v>
      </c>
      <c r="H44" s="45"/>
      <c r="I44" s="96">
        <v>45</v>
      </c>
      <c r="J44" s="26"/>
      <c r="K44" s="100">
        <f t="shared" si="29"/>
        <v>4783.300000000002</v>
      </c>
      <c r="L44" s="109"/>
      <c r="N44" s="133"/>
      <c r="O44" s="133"/>
      <c r="P44" s="133" t="s">
        <v>80</v>
      </c>
      <c r="Q44" s="133"/>
      <c r="R44" s="133"/>
      <c r="S44" s="133"/>
      <c r="T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 t="s">
        <v>80</v>
      </c>
      <c r="AK44" s="133"/>
      <c r="AL44" s="133"/>
      <c r="AM44" s="133"/>
      <c r="AN44" s="133"/>
      <c r="AO44" s="133"/>
      <c r="AP44" s="133"/>
      <c r="AQ44" s="197"/>
      <c r="AS44" s="200" t="str">
        <f t="shared" si="1"/>
        <v/>
      </c>
      <c r="AT44" s="33" t="str">
        <f t="shared" si="2"/>
        <v/>
      </c>
      <c r="AU44" s="33">
        <f t="shared" si="3"/>
        <v>45</v>
      </c>
      <c r="AV44" s="33" t="str">
        <f t="shared" si="4"/>
        <v/>
      </c>
      <c r="AW44" s="33" t="str">
        <f t="shared" si="5"/>
        <v/>
      </c>
      <c r="AX44" s="33" t="str">
        <f t="shared" si="6"/>
        <v/>
      </c>
      <c r="AY44" s="201" t="str">
        <f t="shared" si="7"/>
        <v/>
      </c>
      <c r="AZ44" s="5"/>
      <c r="BA44" s="187" t="str">
        <f t="shared" si="8"/>
        <v/>
      </c>
      <c r="BB44" s="183" t="str">
        <f t="shared" si="9"/>
        <v/>
      </c>
      <c r="BC44" s="183" t="str">
        <f t="shared" si="10"/>
        <v/>
      </c>
      <c r="BD44" s="183" t="str">
        <f t="shared" si="11"/>
        <v/>
      </c>
      <c r="BE44" s="183" t="str">
        <f t="shared" si="12"/>
        <v/>
      </c>
      <c r="BF44" s="183" t="str">
        <f t="shared" si="13"/>
        <v/>
      </c>
      <c r="BG44" s="183" t="str">
        <f t="shared" si="14"/>
        <v/>
      </c>
      <c r="BH44" s="183" t="str">
        <f t="shared" si="15"/>
        <v/>
      </c>
      <c r="BI44" s="183" t="str">
        <f t="shared" si="16"/>
        <v/>
      </c>
      <c r="BJ44" s="183" t="str">
        <f t="shared" si="17"/>
        <v/>
      </c>
      <c r="BK44" s="183" t="str">
        <f t="shared" si="18"/>
        <v/>
      </c>
      <c r="BL44" s="183" t="str">
        <f t="shared" si="19"/>
        <v/>
      </c>
      <c r="BM44" s="183" t="str">
        <f t="shared" si="20"/>
        <v/>
      </c>
      <c r="BN44" s="183">
        <f t="shared" si="21"/>
        <v>45</v>
      </c>
      <c r="BO44" s="183" t="str">
        <f t="shared" si="22"/>
        <v/>
      </c>
      <c r="BP44" s="183" t="str">
        <f t="shared" si="23"/>
        <v/>
      </c>
      <c r="BQ44" s="183" t="str">
        <f t="shared" si="24"/>
        <v/>
      </c>
      <c r="BR44" s="183" t="str">
        <f t="shared" si="25"/>
        <v/>
      </c>
      <c r="BS44" s="183" t="str">
        <f t="shared" si="26"/>
        <v/>
      </c>
      <c r="BT44" s="183" t="str">
        <f t="shared" si="27"/>
        <v/>
      </c>
      <c r="BU44" s="188" t="str">
        <f t="shared" si="28"/>
        <v/>
      </c>
    </row>
    <row r="45" spans="1:73" x14ac:dyDescent="0.2">
      <c r="A45" s="109"/>
      <c r="B45" s="207"/>
      <c r="C45" s="33">
        <v>67</v>
      </c>
      <c r="D45" s="20">
        <v>42793</v>
      </c>
      <c r="E45" s="25"/>
      <c r="F45" s="93">
        <v>186</v>
      </c>
      <c r="G45" s="40" t="s">
        <v>192</v>
      </c>
      <c r="H45" s="44"/>
      <c r="I45" s="97">
        <v>186</v>
      </c>
      <c r="J45" s="26"/>
      <c r="K45" s="101">
        <f t="shared" si="29"/>
        <v>4783.300000000002</v>
      </c>
      <c r="L45" s="109"/>
      <c r="N45" s="133"/>
      <c r="O45" s="133"/>
      <c r="P45" s="133" t="s">
        <v>80</v>
      </c>
      <c r="Q45" s="133"/>
      <c r="R45" s="133"/>
      <c r="S45" s="133"/>
      <c r="T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 t="s">
        <v>80</v>
      </c>
      <c r="AK45" s="133"/>
      <c r="AL45" s="133"/>
      <c r="AM45" s="133"/>
      <c r="AN45" s="133"/>
      <c r="AO45" s="133"/>
      <c r="AP45" s="133"/>
      <c r="AQ45" s="197"/>
      <c r="AS45" s="200" t="str">
        <f t="shared" si="1"/>
        <v/>
      </c>
      <c r="AT45" s="33" t="str">
        <f t="shared" si="2"/>
        <v/>
      </c>
      <c r="AU45" s="33">
        <f t="shared" si="3"/>
        <v>186</v>
      </c>
      <c r="AV45" s="33" t="str">
        <f t="shared" si="4"/>
        <v/>
      </c>
      <c r="AW45" s="33" t="str">
        <f t="shared" si="5"/>
        <v/>
      </c>
      <c r="AX45" s="33" t="str">
        <f t="shared" si="6"/>
        <v/>
      </c>
      <c r="AY45" s="201" t="str">
        <f t="shared" si="7"/>
        <v/>
      </c>
      <c r="AZ45" s="5"/>
      <c r="BA45" s="187" t="str">
        <f t="shared" si="8"/>
        <v/>
      </c>
      <c r="BB45" s="183" t="str">
        <f t="shared" si="9"/>
        <v/>
      </c>
      <c r="BC45" s="183" t="str">
        <f t="shared" si="10"/>
        <v/>
      </c>
      <c r="BD45" s="183" t="str">
        <f t="shared" si="11"/>
        <v/>
      </c>
      <c r="BE45" s="183" t="str">
        <f t="shared" si="12"/>
        <v/>
      </c>
      <c r="BF45" s="183" t="str">
        <f t="shared" si="13"/>
        <v/>
      </c>
      <c r="BG45" s="183" t="str">
        <f t="shared" si="14"/>
        <v/>
      </c>
      <c r="BH45" s="183" t="str">
        <f t="shared" si="15"/>
        <v/>
      </c>
      <c r="BI45" s="183" t="str">
        <f t="shared" si="16"/>
        <v/>
      </c>
      <c r="BJ45" s="183" t="str">
        <f t="shared" si="17"/>
        <v/>
      </c>
      <c r="BK45" s="183" t="str">
        <f t="shared" si="18"/>
        <v/>
      </c>
      <c r="BL45" s="183" t="str">
        <f t="shared" si="19"/>
        <v/>
      </c>
      <c r="BM45" s="183" t="str">
        <f t="shared" si="20"/>
        <v/>
      </c>
      <c r="BN45" s="183">
        <f t="shared" si="21"/>
        <v>186</v>
      </c>
      <c r="BO45" s="183" t="str">
        <f t="shared" si="22"/>
        <v/>
      </c>
      <c r="BP45" s="183" t="str">
        <f t="shared" si="23"/>
        <v/>
      </c>
      <c r="BQ45" s="183" t="str">
        <f t="shared" si="24"/>
        <v/>
      </c>
      <c r="BR45" s="183" t="str">
        <f t="shared" si="25"/>
        <v/>
      </c>
      <c r="BS45" s="183" t="str">
        <f t="shared" si="26"/>
        <v/>
      </c>
      <c r="BT45" s="183" t="str">
        <f t="shared" si="27"/>
        <v/>
      </c>
      <c r="BU45" s="188" t="str">
        <f t="shared" si="28"/>
        <v/>
      </c>
    </row>
    <row r="46" spans="1:73" x14ac:dyDescent="0.2">
      <c r="A46" s="109"/>
      <c r="B46" s="207"/>
      <c r="C46" s="50">
        <v>68</v>
      </c>
      <c r="D46" s="30">
        <v>42793</v>
      </c>
      <c r="E46" s="31"/>
      <c r="F46" s="92">
        <v>138</v>
      </c>
      <c r="G46" s="63" t="s">
        <v>191</v>
      </c>
      <c r="H46" s="31"/>
      <c r="I46" s="96">
        <v>138</v>
      </c>
      <c r="J46" s="26"/>
      <c r="K46" s="100">
        <f t="shared" si="29"/>
        <v>4783.300000000002</v>
      </c>
      <c r="L46" s="109"/>
      <c r="N46" s="133"/>
      <c r="O46" s="133"/>
      <c r="P46" s="133" t="s">
        <v>80</v>
      </c>
      <c r="Q46" s="133"/>
      <c r="R46" s="133"/>
      <c r="S46" s="133"/>
      <c r="T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 t="s">
        <v>80</v>
      </c>
      <c r="AK46" s="133"/>
      <c r="AL46" s="133"/>
      <c r="AM46" s="133"/>
      <c r="AN46" s="133"/>
      <c r="AO46" s="133"/>
      <c r="AP46" s="133"/>
      <c r="AQ46" s="197"/>
      <c r="AS46" s="200" t="str">
        <f t="shared" si="1"/>
        <v/>
      </c>
      <c r="AT46" s="33" t="str">
        <f t="shared" si="2"/>
        <v/>
      </c>
      <c r="AU46" s="33">
        <f t="shared" si="3"/>
        <v>138</v>
      </c>
      <c r="AV46" s="33" t="str">
        <f t="shared" si="4"/>
        <v/>
      </c>
      <c r="AW46" s="33" t="str">
        <f t="shared" si="5"/>
        <v/>
      </c>
      <c r="AX46" s="33" t="str">
        <f t="shared" si="6"/>
        <v/>
      </c>
      <c r="AY46" s="201" t="str">
        <f t="shared" si="7"/>
        <v/>
      </c>
      <c r="AZ46" s="5"/>
      <c r="BA46" s="187" t="str">
        <f t="shared" si="8"/>
        <v/>
      </c>
      <c r="BB46" s="183" t="str">
        <f t="shared" si="9"/>
        <v/>
      </c>
      <c r="BC46" s="183" t="str">
        <f t="shared" si="10"/>
        <v/>
      </c>
      <c r="BD46" s="183" t="str">
        <f t="shared" si="11"/>
        <v/>
      </c>
      <c r="BE46" s="183" t="str">
        <f t="shared" si="12"/>
        <v/>
      </c>
      <c r="BF46" s="183" t="str">
        <f t="shared" si="13"/>
        <v/>
      </c>
      <c r="BG46" s="183" t="str">
        <f t="shared" si="14"/>
        <v/>
      </c>
      <c r="BH46" s="183" t="str">
        <f t="shared" si="15"/>
        <v/>
      </c>
      <c r="BI46" s="183" t="str">
        <f t="shared" si="16"/>
        <v/>
      </c>
      <c r="BJ46" s="183" t="str">
        <f t="shared" si="17"/>
        <v/>
      </c>
      <c r="BK46" s="183" t="str">
        <f t="shared" si="18"/>
        <v/>
      </c>
      <c r="BL46" s="183" t="str">
        <f t="shared" si="19"/>
        <v/>
      </c>
      <c r="BM46" s="183" t="str">
        <f t="shared" si="20"/>
        <v/>
      </c>
      <c r="BN46" s="183">
        <f t="shared" si="21"/>
        <v>138</v>
      </c>
      <c r="BO46" s="183" t="str">
        <f t="shared" si="22"/>
        <v/>
      </c>
      <c r="BP46" s="183" t="str">
        <f t="shared" si="23"/>
        <v/>
      </c>
      <c r="BQ46" s="183" t="str">
        <f t="shared" si="24"/>
        <v/>
      </c>
      <c r="BR46" s="183" t="str">
        <f t="shared" si="25"/>
        <v/>
      </c>
      <c r="BS46" s="183" t="str">
        <f t="shared" si="26"/>
        <v/>
      </c>
      <c r="BT46" s="183" t="str">
        <f t="shared" si="27"/>
        <v/>
      </c>
      <c r="BU46" s="188" t="str">
        <f t="shared" si="28"/>
        <v/>
      </c>
    </row>
    <row r="47" spans="1:73" x14ac:dyDescent="0.2">
      <c r="A47" s="109"/>
      <c r="B47" s="207"/>
      <c r="C47" s="24">
        <v>39</v>
      </c>
      <c r="D47" s="20">
        <v>42807</v>
      </c>
      <c r="E47" s="25"/>
      <c r="F47" s="93">
        <v>489</v>
      </c>
      <c r="G47" s="40" t="s">
        <v>196</v>
      </c>
      <c r="H47" s="53"/>
      <c r="I47" s="98">
        <v>489</v>
      </c>
      <c r="J47" s="26"/>
      <c r="K47" s="101">
        <f t="shared" si="29"/>
        <v>4783.300000000002</v>
      </c>
      <c r="L47" s="109"/>
      <c r="N47" s="133"/>
      <c r="O47" s="133"/>
      <c r="P47" s="133" t="s">
        <v>80</v>
      </c>
      <c r="Q47" s="133"/>
      <c r="R47" s="133"/>
      <c r="S47" s="133"/>
      <c r="T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 t="s">
        <v>80</v>
      </c>
      <c r="AK47" s="133"/>
      <c r="AL47" s="133"/>
      <c r="AM47" s="133"/>
      <c r="AN47" s="133"/>
      <c r="AO47" s="133"/>
      <c r="AP47" s="133"/>
      <c r="AQ47" s="197"/>
      <c r="AS47" s="200" t="str">
        <f t="shared" si="1"/>
        <v/>
      </c>
      <c r="AT47" s="33" t="str">
        <f t="shared" si="2"/>
        <v/>
      </c>
      <c r="AU47" s="33">
        <f t="shared" si="3"/>
        <v>489</v>
      </c>
      <c r="AV47" s="33" t="str">
        <f t="shared" si="4"/>
        <v/>
      </c>
      <c r="AW47" s="33" t="str">
        <f t="shared" si="5"/>
        <v/>
      </c>
      <c r="AX47" s="33" t="str">
        <f t="shared" si="6"/>
        <v/>
      </c>
      <c r="AY47" s="201" t="str">
        <f t="shared" si="7"/>
        <v/>
      </c>
      <c r="AZ47" s="5"/>
      <c r="BA47" s="187" t="str">
        <f t="shared" si="8"/>
        <v/>
      </c>
      <c r="BB47" s="183" t="str">
        <f t="shared" si="9"/>
        <v/>
      </c>
      <c r="BC47" s="183" t="str">
        <f t="shared" si="10"/>
        <v/>
      </c>
      <c r="BD47" s="183" t="str">
        <f t="shared" si="11"/>
        <v/>
      </c>
      <c r="BE47" s="183" t="str">
        <f t="shared" si="12"/>
        <v/>
      </c>
      <c r="BF47" s="183" t="str">
        <f t="shared" si="13"/>
        <v/>
      </c>
      <c r="BG47" s="183" t="str">
        <f t="shared" si="14"/>
        <v/>
      </c>
      <c r="BH47" s="183" t="str">
        <f t="shared" si="15"/>
        <v/>
      </c>
      <c r="BI47" s="183" t="str">
        <f t="shared" si="16"/>
        <v/>
      </c>
      <c r="BJ47" s="183" t="str">
        <f t="shared" si="17"/>
        <v/>
      </c>
      <c r="BK47" s="183" t="str">
        <f t="shared" si="18"/>
        <v/>
      </c>
      <c r="BL47" s="183" t="str">
        <f t="shared" si="19"/>
        <v/>
      </c>
      <c r="BM47" s="183" t="str">
        <f t="shared" si="20"/>
        <v/>
      </c>
      <c r="BN47" s="183">
        <f t="shared" si="21"/>
        <v>489</v>
      </c>
      <c r="BO47" s="183" t="str">
        <f t="shared" si="22"/>
        <v/>
      </c>
      <c r="BP47" s="183" t="str">
        <f t="shared" si="23"/>
        <v/>
      </c>
      <c r="BQ47" s="183" t="str">
        <f t="shared" si="24"/>
        <v/>
      </c>
      <c r="BR47" s="183" t="str">
        <f t="shared" si="25"/>
        <v/>
      </c>
      <c r="BS47" s="183" t="str">
        <f t="shared" si="26"/>
        <v/>
      </c>
      <c r="BT47" s="183" t="str">
        <f t="shared" si="27"/>
        <v/>
      </c>
      <c r="BU47" s="188" t="str">
        <f t="shared" si="28"/>
        <v/>
      </c>
    </row>
    <row r="48" spans="1:73" ht="13.5" thickBot="1" x14ac:dyDescent="0.25">
      <c r="A48" s="109"/>
      <c r="B48" s="207"/>
      <c r="C48" s="51">
        <v>70</v>
      </c>
      <c r="D48" s="52">
        <v>42807</v>
      </c>
      <c r="E48" s="31"/>
      <c r="F48" s="92">
        <v>24</v>
      </c>
      <c r="G48" s="61" t="s">
        <v>197</v>
      </c>
      <c r="H48" s="54"/>
      <c r="I48" s="99">
        <v>24</v>
      </c>
      <c r="J48" s="26"/>
      <c r="K48" s="100">
        <f t="shared" si="29"/>
        <v>4783.300000000002</v>
      </c>
      <c r="L48" s="109"/>
      <c r="N48" s="133"/>
      <c r="O48" s="133"/>
      <c r="P48" s="133" t="s">
        <v>80</v>
      </c>
      <c r="Q48" s="133"/>
      <c r="R48" s="133"/>
      <c r="S48" s="133"/>
      <c r="T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 t="s">
        <v>80</v>
      </c>
      <c r="AK48" s="133"/>
      <c r="AL48" s="133"/>
      <c r="AM48" s="133"/>
      <c r="AN48" s="133"/>
      <c r="AO48" s="133"/>
      <c r="AP48" s="133"/>
      <c r="AQ48" s="197"/>
      <c r="AS48" s="200" t="str">
        <f t="shared" si="1"/>
        <v/>
      </c>
      <c r="AT48" s="33" t="str">
        <f t="shared" si="2"/>
        <v/>
      </c>
      <c r="AU48" s="33">
        <f t="shared" si="3"/>
        <v>24</v>
      </c>
      <c r="AV48" s="33" t="str">
        <f t="shared" si="4"/>
        <v/>
      </c>
      <c r="AW48" s="33" t="str">
        <f t="shared" si="5"/>
        <v/>
      </c>
      <c r="AX48" s="33" t="str">
        <f t="shared" si="6"/>
        <v/>
      </c>
      <c r="AY48" s="201" t="str">
        <f t="shared" si="7"/>
        <v/>
      </c>
      <c r="AZ48" s="5"/>
      <c r="BA48" s="189" t="str">
        <f t="shared" si="8"/>
        <v/>
      </c>
      <c r="BB48" s="190" t="str">
        <f t="shared" si="9"/>
        <v/>
      </c>
      <c r="BC48" s="190" t="str">
        <f t="shared" si="10"/>
        <v/>
      </c>
      <c r="BD48" s="190" t="str">
        <f t="shared" si="11"/>
        <v/>
      </c>
      <c r="BE48" s="190" t="str">
        <f t="shared" si="12"/>
        <v/>
      </c>
      <c r="BF48" s="190" t="str">
        <f t="shared" si="13"/>
        <v/>
      </c>
      <c r="BG48" s="190" t="str">
        <f t="shared" si="14"/>
        <v/>
      </c>
      <c r="BH48" s="190" t="str">
        <f t="shared" si="15"/>
        <v/>
      </c>
      <c r="BI48" s="190" t="str">
        <f t="shared" si="16"/>
        <v/>
      </c>
      <c r="BJ48" s="190" t="str">
        <f t="shared" si="17"/>
        <v/>
      </c>
      <c r="BK48" s="190" t="str">
        <f t="shared" si="18"/>
        <v/>
      </c>
      <c r="BL48" s="190" t="str">
        <f t="shared" si="19"/>
        <v/>
      </c>
      <c r="BM48" s="190" t="str">
        <f t="shared" si="20"/>
        <v/>
      </c>
      <c r="BN48" s="190">
        <f t="shared" si="21"/>
        <v>24</v>
      </c>
      <c r="BO48" s="190" t="str">
        <f t="shared" si="22"/>
        <v/>
      </c>
      <c r="BP48" s="190" t="str">
        <f t="shared" si="23"/>
        <v/>
      </c>
      <c r="BQ48" s="190" t="str">
        <f t="shared" si="24"/>
        <v/>
      </c>
      <c r="BR48" s="190" t="str">
        <f t="shared" si="25"/>
        <v/>
      </c>
      <c r="BS48" s="190" t="str">
        <f t="shared" si="26"/>
        <v/>
      </c>
      <c r="BT48" s="190" t="str">
        <f t="shared" si="27"/>
        <v/>
      </c>
      <c r="BU48" s="191" t="str">
        <f t="shared" si="28"/>
        <v/>
      </c>
    </row>
    <row r="49" spans="2:75" ht="14.25" thickTop="1" thickBot="1" x14ac:dyDescent="0.25">
      <c r="B49" s="1"/>
      <c r="D49" s="4"/>
      <c r="E49" s="9" t="s">
        <v>13</v>
      </c>
      <c r="F49" s="95">
        <f>SUM(F14:F48)</f>
        <v>5477.67</v>
      </c>
      <c r="G49" s="10"/>
      <c r="H49" s="9" t="s">
        <v>13</v>
      </c>
      <c r="I49" s="94">
        <f>SUM(I14:I48)</f>
        <v>3762.4</v>
      </c>
      <c r="K49" s="94">
        <f>K48</f>
        <v>4783.300000000002</v>
      </c>
      <c r="L49" s="109"/>
      <c r="AS49" s="129">
        <f>SUM(AS14:AS48)</f>
        <v>506</v>
      </c>
      <c r="AT49" s="129">
        <f t="shared" ref="AT49:AY49" si="30">SUM(AT14:AT48)</f>
        <v>110</v>
      </c>
      <c r="AU49" s="129">
        <f t="shared" si="30"/>
        <v>2790</v>
      </c>
      <c r="AV49" s="129">
        <f t="shared" si="30"/>
        <v>0</v>
      </c>
      <c r="AW49" s="129">
        <f t="shared" si="30"/>
        <v>270</v>
      </c>
      <c r="AX49" s="129">
        <f t="shared" si="30"/>
        <v>0</v>
      </c>
      <c r="AY49" s="129">
        <f t="shared" si="30"/>
        <v>86.4</v>
      </c>
      <c r="AZ49" s="109"/>
      <c r="BA49" s="129">
        <f>SUM(BA14:BA48)</f>
        <v>0</v>
      </c>
      <c r="BB49" s="129">
        <f>SUM(BB14:BB48)</f>
        <v>0</v>
      </c>
      <c r="BC49" s="129">
        <f>SUM(BC14:BC48)</f>
        <v>0</v>
      </c>
      <c r="BD49" s="129">
        <f>SUM(BD14:BD48)</f>
        <v>156</v>
      </c>
      <c r="BE49" s="129">
        <f t="shared" ref="BE49:BO49" si="31">SUM(BE14:BE48)</f>
        <v>96</v>
      </c>
      <c r="BF49" s="129">
        <f t="shared" si="31"/>
        <v>160</v>
      </c>
      <c r="BG49" s="129">
        <f t="shared" si="31"/>
        <v>0</v>
      </c>
      <c r="BH49" s="129">
        <f t="shared" si="31"/>
        <v>0</v>
      </c>
      <c r="BI49" s="129">
        <f t="shared" si="31"/>
        <v>0</v>
      </c>
      <c r="BJ49" s="129">
        <f t="shared" si="31"/>
        <v>633.6</v>
      </c>
      <c r="BK49" s="129">
        <f t="shared" si="31"/>
        <v>294</v>
      </c>
      <c r="BL49" s="129">
        <f t="shared" si="31"/>
        <v>457.6</v>
      </c>
      <c r="BM49" s="129">
        <f t="shared" si="31"/>
        <v>0</v>
      </c>
      <c r="BN49" s="129">
        <f t="shared" si="31"/>
        <v>3078.71</v>
      </c>
      <c r="BO49" s="129">
        <f t="shared" si="31"/>
        <v>87.6</v>
      </c>
      <c r="BP49" s="129">
        <f t="shared" ref="BP49:BU49" si="32">SUM(BP14:BP48)</f>
        <v>62.96</v>
      </c>
      <c r="BQ49" s="129">
        <f t="shared" si="32"/>
        <v>115.2</v>
      </c>
      <c r="BR49" s="129">
        <f t="shared" si="32"/>
        <v>320</v>
      </c>
      <c r="BS49" s="129">
        <f t="shared" si="32"/>
        <v>16</v>
      </c>
      <c r="BT49" s="129">
        <f t="shared" si="32"/>
        <v>0</v>
      </c>
      <c r="BU49" s="129">
        <f t="shared" si="32"/>
        <v>0</v>
      </c>
      <c r="BV49" s="33">
        <f>SUM(BA49:BU49)</f>
        <v>5477.67</v>
      </c>
      <c r="BW49" s="33"/>
    </row>
    <row r="50" spans="2:75" ht="6" customHeight="1" thickTop="1" x14ac:dyDescent="0.2">
      <c r="B50" s="1"/>
      <c r="D50" s="4"/>
      <c r="E50" s="4"/>
      <c r="F50" s="12"/>
      <c r="G50" s="5"/>
      <c r="H50" s="4"/>
      <c r="I50" s="12"/>
      <c r="K50" s="18"/>
      <c r="L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</row>
    <row r="51" spans="2:75" x14ac:dyDescent="0.2">
      <c r="L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</row>
    <row r="52" spans="2:75" x14ac:dyDescent="0.2">
      <c r="L52" s="109"/>
    </row>
    <row r="53" spans="2:75" x14ac:dyDescent="0.2">
      <c r="L53" s="109"/>
    </row>
    <row r="54" spans="2:75" x14ac:dyDescent="0.2">
      <c r="L54" s="109"/>
    </row>
    <row r="55" spans="2:75" x14ac:dyDescent="0.2">
      <c r="L55" s="109"/>
    </row>
  </sheetData>
  <mergeCells count="60">
    <mergeCell ref="AS1:AY1"/>
    <mergeCell ref="AW2:AW13"/>
    <mergeCell ref="AX2:AX13"/>
    <mergeCell ref="AY2:AY13"/>
    <mergeCell ref="W1:AQ1"/>
    <mergeCell ref="AM3:AM13"/>
    <mergeCell ref="AN3:AN13"/>
    <mergeCell ref="AO3:AO13"/>
    <mergeCell ref="AP3:AP13"/>
    <mergeCell ref="AQ3:AQ13"/>
    <mergeCell ref="X3:X13"/>
    <mergeCell ref="W3:W13"/>
    <mergeCell ref="AV2:AV13"/>
    <mergeCell ref="Y3:Y13"/>
    <mergeCell ref="Z3:Z13"/>
    <mergeCell ref="AA3:AA13"/>
    <mergeCell ref="BA1:BU1"/>
    <mergeCell ref="BP3:BP13"/>
    <mergeCell ref="BQ3:BQ13"/>
    <mergeCell ref="BO3:BO13"/>
    <mergeCell ref="BM3:BM13"/>
    <mergeCell ref="BN3:BN13"/>
    <mergeCell ref="BI3:BI13"/>
    <mergeCell ref="BL3:BL13"/>
    <mergeCell ref="BJ3:BJ13"/>
    <mergeCell ref="BU3:BU13"/>
    <mergeCell ref="BF3:BF13"/>
    <mergeCell ref="BG3:BG13"/>
    <mergeCell ref="BK3:BK13"/>
    <mergeCell ref="BC3:BC13"/>
    <mergeCell ref="BD3:BD13"/>
    <mergeCell ref="BE3:BE13"/>
    <mergeCell ref="BR3:BR13"/>
    <mergeCell ref="BS3:BS13"/>
    <mergeCell ref="BT3:BT13"/>
    <mergeCell ref="AI3:AI13"/>
    <mergeCell ref="AK3:AK13"/>
    <mergeCell ref="AJ3:AJ13"/>
    <mergeCell ref="AS2:AS13"/>
    <mergeCell ref="AL3:AL13"/>
    <mergeCell ref="AT2:AT13"/>
    <mergeCell ref="AU2:AU13"/>
    <mergeCell ref="BA3:BA13"/>
    <mergeCell ref="BB3:BB13"/>
    <mergeCell ref="BH3:BH13"/>
    <mergeCell ref="AH3:AH13"/>
    <mergeCell ref="AC3:AC13"/>
    <mergeCell ref="AF3:AF13"/>
    <mergeCell ref="AG3:AG13"/>
    <mergeCell ref="N1:T1"/>
    <mergeCell ref="N2:N13"/>
    <mergeCell ref="O2:O13"/>
    <mergeCell ref="P2:P13"/>
    <mergeCell ref="Q2:Q13"/>
    <mergeCell ref="R2:R13"/>
    <mergeCell ref="S2:S13"/>
    <mergeCell ref="T2:T13"/>
    <mergeCell ref="AB3:AB13"/>
    <mergeCell ref="AD3:AD13"/>
    <mergeCell ref="AE3:AE13"/>
  </mergeCells>
  <phoneticPr fontId="0" type="noConversion"/>
  <dataValidations count="1">
    <dataValidation type="list" allowBlank="1" showInputMessage="1" showErrorMessage="1" sqref="N14:AQ48">
      <formula1>$BW$2</formula1>
    </dataValidation>
  </dataValidations>
  <printOptions horizontalCentered="1"/>
  <pageMargins left="0" right="0" top="0" bottom="0" header="0" footer="0"/>
  <pageSetup paperSize="9" orientation="landscape" r:id="rId1"/>
  <headerFooter alignWithMargins="0"/>
  <cellWatches>
    <cellWatch r="AS14"/>
  </cellWatches>
  <ignoredErrors>
    <ignoredError sqref="E14:E16 E18 E20:E21 H24:H25 E29:E35 E4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5"/>
  <sheetViews>
    <sheetView topLeftCell="A10" workbookViewId="0">
      <selection activeCell="I55" sqref="I55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4.710937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12" width="2.7109375" customWidth="1"/>
    <col min="13" max="13" width="2.7109375" style="109" customWidth="1"/>
    <col min="14" max="14" width="2.7109375" style="24" customWidth="1"/>
    <col min="15" max="20" width="2.7109375" style="1" customWidth="1"/>
    <col min="21" max="22" width="2.7109375" customWidth="1"/>
    <col min="23" max="43" width="2.7109375" style="1" customWidth="1"/>
    <col min="44" max="73" width="2.7109375" customWidth="1"/>
    <col min="74" max="74" width="12.7109375" customWidth="1"/>
  </cols>
  <sheetData>
    <row r="1" spans="1:80" x14ac:dyDescent="0.2">
      <c r="N1" s="230" t="s">
        <v>32</v>
      </c>
      <c r="O1" s="230"/>
      <c r="P1" s="230"/>
      <c r="Q1" s="230"/>
      <c r="R1" s="230"/>
      <c r="S1" s="230"/>
      <c r="T1" s="230"/>
      <c r="W1" s="234" t="s">
        <v>33</v>
      </c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7"/>
      <c r="AS1" s="238" t="s">
        <v>32</v>
      </c>
      <c r="AT1" s="239"/>
      <c r="AU1" s="239"/>
      <c r="AV1" s="239"/>
      <c r="AW1" s="239"/>
      <c r="AX1" s="239"/>
      <c r="AY1" s="240"/>
      <c r="BA1" s="234" t="s">
        <v>33</v>
      </c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7"/>
      <c r="BV1" s="143"/>
      <c r="BW1" s="142"/>
      <c r="BX1" s="143"/>
      <c r="BY1" s="143"/>
      <c r="BZ1" s="143"/>
      <c r="CA1" s="143"/>
      <c r="CB1" s="142"/>
    </row>
    <row r="2" spans="1:80" ht="12.75" customHeight="1" x14ac:dyDescent="0.2">
      <c r="N2" s="233" t="s">
        <v>19</v>
      </c>
      <c r="O2" s="233" t="s">
        <v>22</v>
      </c>
      <c r="P2" s="233" t="s">
        <v>23</v>
      </c>
      <c r="Q2" s="233" t="s">
        <v>34</v>
      </c>
      <c r="R2" s="233" t="s">
        <v>20</v>
      </c>
      <c r="S2" s="233" t="s">
        <v>26</v>
      </c>
      <c r="T2" s="233" t="s">
        <v>38</v>
      </c>
      <c r="W2" s="121"/>
      <c r="X2" s="163"/>
      <c r="Y2" s="163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5"/>
      <c r="AM2" s="161"/>
      <c r="AN2" s="160"/>
      <c r="AO2" s="160"/>
      <c r="AP2" s="160"/>
      <c r="AQ2" s="202"/>
      <c r="AS2" s="241"/>
      <c r="AT2" s="242"/>
      <c r="AU2" s="242"/>
      <c r="AV2" s="242"/>
      <c r="AW2" s="242"/>
      <c r="AX2" s="242"/>
      <c r="AY2" s="243"/>
      <c r="BA2" s="121"/>
      <c r="BB2" s="163"/>
      <c r="BC2" s="163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5"/>
      <c r="BQ2" s="161"/>
      <c r="BR2" s="160"/>
      <c r="BS2" s="160"/>
      <c r="BT2" s="160"/>
      <c r="BU2" s="202"/>
      <c r="BV2" s="109"/>
      <c r="BW2" t="s">
        <v>40</v>
      </c>
    </row>
    <row r="3" spans="1:80" ht="16.5" customHeight="1" x14ac:dyDescent="0.2">
      <c r="N3" s="231"/>
      <c r="O3" s="231"/>
      <c r="P3" s="231"/>
      <c r="Q3" s="231"/>
      <c r="R3" s="231"/>
      <c r="S3" s="231"/>
      <c r="T3" s="231"/>
      <c r="W3" s="231" t="s">
        <v>31</v>
      </c>
      <c r="X3" s="231" t="s">
        <v>36</v>
      </c>
      <c r="Y3" s="231" t="s">
        <v>37</v>
      </c>
      <c r="Z3" s="231" t="s">
        <v>42</v>
      </c>
      <c r="AA3" s="231" t="s">
        <v>62</v>
      </c>
      <c r="AB3" s="231" t="s">
        <v>61</v>
      </c>
      <c r="AC3" s="231" t="s">
        <v>43</v>
      </c>
      <c r="AD3" s="231" t="s">
        <v>44</v>
      </c>
      <c r="AE3" s="231" t="s">
        <v>45</v>
      </c>
      <c r="AF3" s="231" t="s">
        <v>46</v>
      </c>
      <c r="AG3" s="231" t="s">
        <v>47</v>
      </c>
      <c r="AH3" s="231" t="s">
        <v>48</v>
      </c>
      <c r="AI3" s="231" t="s">
        <v>49</v>
      </c>
      <c r="AJ3" s="231" t="s">
        <v>28</v>
      </c>
      <c r="AK3" s="231" t="s">
        <v>50</v>
      </c>
      <c r="AL3" s="231" t="s">
        <v>51</v>
      </c>
      <c r="AM3" s="224" t="s">
        <v>76</v>
      </c>
      <c r="AN3" s="224" t="s">
        <v>75</v>
      </c>
      <c r="AO3" s="224" t="s">
        <v>77</v>
      </c>
      <c r="AP3" s="224" t="s">
        <v>79</v>
      </c>
      <c r="AQ3" s="227" t="s">
        <v>78</v>
      </c>
      <c r="AS3" s="228" t="s">
        <v>19</v>
      </c>
      <c r="AT3" s="244" t="s">
        <v>22</v>
      </c>
      <c r="AU3" s="244" t="s">
        <v>23</v>
      </c>
      <c r="AV3" s="244" t="s">
        <v>34</v>
      </c>
      <c r="AW3" s="244" t="s">
        <v>20</v>
      </c>
      <c r="AX3" s="244" t="s">
        <v>26</v>
      </c>
      <c r="AY3" s="227" t="s">
        <v>38</v>
      </c>
      <c r="BA3" s="231" t="s">
        <v>31</v>
      </c>
      <c r="BB3" s="231" t="s">
        <v>36</v>
      </c>
      <c r="BC3" s="231" t="s">
        <v>37</v>
      </c>
      <c r="BD3" s="231" t="s">
        <v>42</v>
      </c>
      <c r="BE3" s="231" t="s">
        <v>62</v>
      </c>
      <c r="BF3" s="231" t="s">
        <v>61</v>
      </c>
      <c r="BG3" s="231" t="s">
        <v>43</v>
      </c>
      <c r="BH3" s="231" t="s">
        <v>44</v>
      </c>
      <c r="BI3" s="231" t="s">
        <v>45</v>
      </c>
      <c r="BJ3" s="231" t="s">
        <v>46</v>
      </c>
      <c r="BK3" s="231" t="s">
        <v>47</v>
      </c>
      <c r="BL3" s="231" t="s">
        <v>48</v>
      </c>
      <c r="BM3" s="231" t="s">
        <v>49</v>
      </c>
      <c r="BN3" s="231" t="s">
        <v>28</v>
      </c>
      <c r="BO3" s="231" t="s">
        <v>50</v>
      </c>
      <c r="BP3" s="231" t="s">
        <v>51</v>
      </c>
      <c r="BQ3" s="224" t="s">
        <v>76</v>
      </c>
      <c r="BR3" s="224" t="s">
        <v>75</v>
      </c>
      <c r="BS3" s="224" t="s">
        <v>77</v>
      </c>
      <c r="BT3" s="224" t="s">
        <v>79</v>
      </c>
      <c r="BU3" s="227" t="s">
        <v>78</v>
      </c>
    </row>
    <row r="4" spans="1:80" ht="12.75" customHeight="1" x14ac:dyDescent="0.2">
      <c r="N4" s="231"/>
      <c r="O4" s="231"/>
      <c r="P4" s="231"/>
      <c r="Q4" s="231"/>
      <c r="R4" s="231"/>
      <c r="S4" s="231"/>
      <c r="T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24"/>
      <c r="AN4" s="224"/>
      <c r="AO4" s="224"/>
      <c r="AP4" s="224"/>
      <c r="AQ4" s="227"/>
      <c r="AS4" s="228"/>
      <c r="AT4" s="244"/>
      <c r="AU4" s="244"/>
      <c r="AV4" s="244"/>
      <c r="AW4" s="244"/>
      <c r="AX4" s="244"/>
      <c r="AY4" s="227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24"/>
      <c r="BR4" s="224"/>
      <c r="BS4" s="224"/>
      <c r="BT4" s="224"/>
      <c r="BU4" s="227"/>
    </row>
    <row r="5" spans="1:80" x14ac:dyDescent="0.2">
      <c r="N5" s="231"/>
      <c r="O5" s="231"/>
      <c r="P5" s="231"/>
      <c r="Q5" s="231"/>
      <c r="R5" s="231"/>
      <c r="S5" s="231"/>
      <c r="T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24"/>
      <c r="AN5" s="224"/>
      <c r="AO5" s="224"/>
      <c r="AP5" s="224"/>
      <c r="AQ5" s="227"/>
      <c r="AS5" s="228"/>
      <c r="AT5" s="244"/>
      <c r="AU5" s="244"/>
      <c r="AV5" s="244"/>
      <c r="AW5" s="244"/>
      <c r="AX5" s="244"/>
      <c r="AY5" s="227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24"/>
      <c r="BR5" s="224"/>
      <c r="BS5" s="224"/>
      <c r="BT5" s="224"/>
      <c r="BU5" s="227"/>
    </row>
    <row r="6" spans="1:80" x14ac:dyDescent="0.2">
      <c r="G6" s="169"/>
      <c r="N6" s="231"/>
      <c r="O6" s="231"/>
      <c r="P6" s="231"/>
      <c r="Q6" s="231"/>
      <c r="R6" s="231"/>
      <c r="S6" s="231"/>
      <c r="T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24"/>
      <c r="AN6" s="224"/>
      <c r="AO6" s="224"/>
      <c r="AP6" s="224"/>
      <c r="AQ6" s="227"/>
      <c r="AS6" s="228"/>
      <c r="AT6" s="244"/>
      <c r="AU6" s="244"/>
      <c r="AV6" s="244"/>
      <c r="AW6" s="244"/>
      <c r="AX6" s="244"/>
      <c r="AY6" s="227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24"/>
      <c r="BR6" s="224"/>
      <c r="BS6" s="224"/>
      <c r="BT6" s="224"/>
      <c r="BU6" s="227"/>
    </row>
    <row r="7" spans="1:80" x14ac:dyDescent="0.2">
      <c r="N7" s="231"/>
      <c r="O7" s="231"/>
      <c r="P7" s="231"/>
      <c r="Q7" s="231"/>
      <c r="R7" s="231"/>
      <c r="S7" s="231"/>
      <c r="T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24"/>
      <c r="AN7" s="224"/>
      <c r="AO7" s="224"/>
      <c r="AP7" s="224"/>
      <c r="AQ7" s="227"/>
      <c r="AS7" s="228"/>
      <c r="AT7" s="244"/>
      <c r="AU7" s="244"/>
      <c r="AV7" s="244"/>
      <c r="AW7" s="244"/>
      <c r="AX7" s="244"/>
      <c r="AY7" s="227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24"/>
      <c r="BR7" s="224"/>
      <c r="BS7" s="224"/>
      <c r="BT7" s="224"/>
      <c r="BU7" s="227"/>
    </row>
    <row r="8" spans="1:80" x14ac:dyDescent="0.2">
      <c r="N8" s="231"/>
      <c r="O8" s="231"/>
      <c r="P8" s="231"/>
      <c r="Q8" s="231"/>
      <c r="R8" s="231"/>
      <c r="S8" s="231"/>
      <c r="T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24"/>
      <c r="AN8" s="224"/>
      <c r="AO8" s="224"/>
      <c r="AP8" s="224"/>
      <c r="AQ8" s="227"/>
      <c r="AS8" s="228"/>
      <c r="AT8" s="244"/>
      <c r="AU8" s="244"/>
      <c r="AV8" s="244"/>
      <c r="AW8" s="244"/>
      <c r="AX8" s="244"/>
      <c r="AY8" s="227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24"/>
      <c r="BR8" s="224"/>
      <c r="BS8" s="224"/>
      <c r="BT8" s="224"/>
      <c r="BU8" s="227"/>
    </row>
    <row r="9" spans="1:80" ht="13.5" thickBot="1" x14ac:dyDescent="0.25">
      <c r="N9" s="231"/>
      <c r="O9" s="231"/>
      <c r="P9" s="231"/>
      <c r="Q9" s="231"/>
      <c r="R9" s="231"/>
      <c r="S9" s="231"/>
      <c r="T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24"/>
      <c r="AN9" s="224"/>
      <c r="AO9" s="224"/>
      <c r="AP9" s="224"/>
      <c r="AQ9" s="227"/>
      <c r="AS9" s="228"/>
      <c r="AT9" s="244"/>
      <c r="AU9" s="244"/>
      <c r="AV9" s="244"/>
      <c r="AW9" s="244"/>
      <c r="AX9" s="244"/>
      <c r="AY9" s="227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24"/>
      <c r="BR9" s="224"/>
      <c r="BS9" s="224"/>
      <c r="BT9" s="224"/>
      <c r="BU9" s="227"/>
    </row>
    <row r="10" spans="1:80" ht="19.5" thickBot="1" x14ac:dyDescent="0.35">
      <c r="D10" s="2" t="s">
        <v>82</v>
      </c>
      <c r="H10" s="58" t="s">
        <v>52</v>
      </c>
      <c r="I10" s="58"/>
      <c r="J10" s="1"/>
      <c r="K10" s="91">
        <f>'général 2'!K49</f>
        <v>4783.300000000002</v>
      </c>
      <c r="N10" s="231"/>
      <c r="O10" s="231"/>
      <c r="P10" s="231"/>
      <c r="Q10" s="231"/>
      <c r="R10" s="231"/>
      <c r="S10" s="231"/>
      <c r="T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24"/>
      <c r="AN10" s="224"/>
      <c r="AO10" s="224"/>
      <c r="AP10" s="224"/>
      <c r="AQ10" s="227"/>
      <c r="AS10" s="228"/>
      <c r="AT10" s="244"/>
      <c r="AU10" s="244"/>
      <c r="AV10" s="244"/>
      <c r="AW10" s="244"/>
      <c r="AX10" s="244"/>
      <c r="AY10" s="227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24"/>
      <c r="BR10" s="224"/>
      <c r="BS10" s="224"/>
      <c r="BT10" s="224"/>
      <c r="BU10" s="227"/>
    </row>
    <row r="11" spans="1:80" ht="14.25" customHeight="1" thickBot="1" x14ac:dyDescent="0.25">
      <c r="B11" s="1" t="s">
        <v>53</v>
      </c>
      <c r="N11" s="231"/>
      <c r="O11" s="231"/>
      <c r="P11" s="231"/>
      <c r="Q11" s="231"/>
      <c r="R11" s="231"/>
      <c r="S11" s="231"/>
      <c r="T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24"/>
      <c r="AN11" s="224"/>
      <c r="AO11" s="224"/>
      <c r="AP11" s="224"/>
      <c r="AQ11" s="227"/>
      <c r="AS11" s="228"/>
      <c r="AT11" s="244"/>
      <c r="AU11" s="244"/>
      <c r="AV11" s="244"/>
      <c r="AW11" s="244"/>
      <c r="AX11" s="244"/>
      <c r="AY11" s="227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24"/>
      <c r="BR11" s="224"/>
      <c r="BS11" s="224"/>
      <c r="BT11" s="224"/>
      <c r="BU11" s="227"/>
    </row>
    <row r="12" spans="1:80" ht="15.95" customHeight="1" thickTop="1" thickBot="1" x14ac:dyDescent="0.25">
      <c r="E12" s="15" t="s">
        <v>12</v>
      </c>
      <c r="F12" s="16"/>
      <c r="G12" s="59"/>
      <c r="H12" s="15" t="s">
        <v>1</v>
      </c>
      <c r="I12" s="17"/>
      <c r="J12" s="3"/>
      <c r="N12" s="231"/>
      <c r="O12" s="231"/>
      <c r="P12" s="231"/>
      <c r="Q12" s="231"/>
      <c r="R12" s="231"/>
      <c r="S12" s="231"/>
      <c r="T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24"/>
      <c r="AN12" s="224"/>
      <c r="AO12" s="224"/>
      <c r="AP12" s="224"/>
      <c r="AQ12" s="227"/>
      <c r="AS12" s="228"/>
      <c r="AT12" s="244"/>
      <c r="AU12" s="244"/>
      <c r="AV12" s="244"/>
      <c r="AW12" s="244"/>
      <c r="AX12" s="244"/>
      <c r="AY12" s="227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24"/>
      <c r="BR12" s="224"/>
      <c r="BS12" s="224"/>
      <c r="BT12" s="224"/>
      <c r="BU12" s="227"/>
    </row>
    <row r="13" spans="1:80" ht="15.95" customHeight="1" thickTop="1" x14ac:dyDescent="0.2">
      <c r="B13" s="11" t="s">
        <v>2</v>
      </c>
      <c r="C13" s="22"/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9"/>
      <c r="N13" s="232"/>
      <c r="O13" s="232"/>
      <c r="P13" s="232"/>
      <c r="Q13" s="232"/>
      <c r="R13" s="232"/>
      <c r="S13" s="232"/>
      <c r="T13" s="232"/>
      <c r="U13" s="109"/>
      <c r="V13" s="109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25"/>
      <c r="AN13" s="225"/>
      <c r="AO13" s="225"/>
      <c r="AP13" s="225"/>
      <c r="AQ13" s="236"/>
      <c r="AS13" s="229"/>
      <c r="AT13" s="225"/>
      <c r="AU13" s="225"/>
      <c r="AV13" s="225"/>
      <c r="AW13" s="225"/>
      <c r="AX13" s="225"/>
      <c r="AY13" s="236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25"/>
      <c r="BR13" s="225"/>
      <c r="BS13" s="225"/>
      <c r="BT13" s="225"/>
      <c r="BU13" s="236"/>
    </row>
    <row r="14" spans="1:80" x14ac:dyDescent="0.2">
      <c r="A14" s="109"/>
      <c r="B14" s="208"/>
      <c r="C14" s="35">
        <v>71</v>
      </c>
      <c r="D14" s="30">
        <v>42812</v>
      </c>
      <c r="E14" s="36"/>
      <c r="F14" s="92">
        <v>133</v>
      </c>
      <c r="G14" s="42" t="s">
        <v>199</v>
      </c>
      <c r="H14" s="177"/>
      <c r="I14" s="96">
        <v>133</v>
      </c>
      <c r="J14" s="40"/>
      <c r="K14" s="100">
        <f>K10-F14+I14</f>
        <v>4783.300000000002</v>
      </c>
      <c r="L14" s="109"/>
      <c r="N14" s="134"/>
      <c r="O14" s="134"/>
      <c r="P14" s="134" t="s">
        <v>40</v>
      </c>
      <c r="Q14" s="134"/>
      <c r="R14" s="134"/>
      <c r="S14" s="134"/>
      <c r="T14" s="134"/>
      <c r="U14" s="109"/>
      <c r="V14" s="109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 t="s">
        <v>40</v>
      </c>
      <c r="AK14" s="133"/>
      <c r="AL14" s="133"/>
      <c r="AM14" s="133"/>
      <c r="AN14" s="133"/>
      <c r="AO14" s="133"/>
      <c r="AP14" s="133"/>
      <c r="AQ14" s="197"/>
      <c r="AS14" s="126" t="str">
        <f t="shared" ref="AS14:AY14" si="0">IF(N14="X",$I14,"")</f>
        <v/>
      </c>
      <c r="AT14" s="127" t="str">
        <f t="shared" si="0"/>
        <v/>
      </c>
      <c r="AU14" s="127">
        <f t="shared" si="0"/>
        <v>133</v>
      </c>
      <c r="AV14" s="127" t="str">
        <f t="shared" si="0"/>
        <v/>
      </c>
      <c r="AW14" s="127" t="str">
        <f t="shared" si="0"/>
        <v/>
      </c>
      <c r="AX14" s="127" t="str">
        <f t="shared" si="0"/>
        <v/>
      </c>
      <c r="AY14" s="128" t="str">
        <f t="shared" si="0"/>
        <v/>
      </c>
      <c r="AZ14" s="5"/>
      <c r="BA14" s="184" t="str">
        <f>IF(W14="X",F14,"")</f>
        <v/>
      </c>
      <c r="BB14" s="185" t="str">
        <f>IF(X14="X",F14,"")</f>
        <v/>
      </c>
      <c r="BC14" s="185" t="str">
        <f t="shared" ref="BC14:BU14" si="1">IF(Y14="X",$F14,"")</f>
        <v/>
      </c>
      <c r="BD14" s="185" t="str">
        <f t="shared" si="1"/>
        <v/>
      </c>
      <c r="BE14" s="185" t="str">
        <f t="shared" si="1"/>
        <v/>
      </c>
      <c r="BF14" s="185" t="str">
        <f t="shared" si="1"/>
        <v/>
      </c>
      <c r="BG14" s="185" t="str">
        <f t="shared" si="1"/>
        <v/>
      </c>
      <c r="BH14" s="185" t="str">
        <f t="shared" si="1"/>
        <v/>
      </c>
      <c r="BI14" s="185" t="str">
        <f t="shared" si="1"/>
        <v/>
      </c>
      <c r="BJ14" s="185" t="str">
        <f t="shared" si="1"/>
        <v/>
      </c>
      <c r="BK14" s="185" t="str">
        <f t="shared" si="1"/>
        <v/>
      </c>
      <c r="BL14" s="185" t="str">
        <f t="shared" si="1"/>
        <v/>
      </c>
      <c r="BM14" s="185" t="str">
        <f t="shared" si="1"/>
        <v/>
      </c>
      <c r="BN14" s="185">
        <f t="shared" si="1"/>
        <v>133</v>
      </c>
      <c r="BO14" s="185" t="str">
        <f t="shared" si="1"/>
        <v/>
      </c>
      <c r="BP14" s="185" t="str">
        <f t="shared" si="1"/>
        <v/>
      </c>
      <c r="BQ14" s="185" t="str">
        <f t="shared" si="1"/>
        <v/>
      </c>
      <c r="BR14" s="185" t="str">
        <f t="shared" si="1"/>
        <v/>
      </c>
      <c r="BS14" s="185" t="str">
        <f t="shared" si="1"/>
        <v/>
      </c>
      <c r="BT14" s="185" t="str">
        <f t="shared" si="1"/>
        <v/>
      </c>
      <c r="BU14" s="186" t="str">
        <f t="shared" si="1"/>
        <v/>
      </c>
    </row>
    <row r="15" spans="1:80" x14ac:dyDescent="0.2">
      <c r="A15" s="109"/>
      <c r="B15" s="208"/>
      <c r="C15" s="24">
        <v>72</v>
      </c>
      <c r="D15" s="20">
        <v>42817</v>
      </c>
      <c r="E15" s="25"/>
      <c r="F15" s="93">
        <v>426</v>
      </c>
      <c r="G15" s="65" t="s">
        <v>200</v>
      </c>
      <c r="H15" s="144"/>
      <c r="I15" s="97">
        <v>426</v>
      </c>
      <c r="J15" s="40"/>
      <c r="K15" s="101">
        <f t="shared" ref="K15:K48" si="2">K14+I15-F15</f>
        <v>4783.300000000002</v>
      </c>
      <c r="L15" s="109"/>
      <c r="N15" s="133"/>
      <c r="O15" s="11"/>
      <c r="P15" s="11" t="s">
        <v>40</v>
      </c>
      <c r="Q15" s="11"/>
      <c r="R15" s="11"/>
      <c r="S15" s="11"/>
      <c r="T15" s="11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 t="s">
        <v>40</v>
      </c>
      <c r="AK15" s="133"/>
      <c r="AL15" s="133"/>
      <c r="AM15" s="133"/>
      <c r="AN15" s="133"/>
      <c r="AO15" s="133"/>
      <c r="AP15" s="133"/>
      <c r="AQ15" s="197"/>
      <c r="AS15" s="121" t="str">
        <f t="shared" ref="AS15:AS48" si="3">IF(N15="X",$I15,"")</f>
        <v/>
      </c>
      <c r="AT15" s="5" t="str">
        <f t="shared" ref="AT15:AT48" si="4">IF(O15="X",$I15,"")</f>
        <v/>
      </c>
      <c r="AU15" s="5">
        <f t="shared" ref="AU15:AU48" si="5">IF(P15="X",$I15,"")</f>
        <v>426</v>
      </c>
      <c r="AV15" s="5" t="str">
        <f t="shared" ref="AV15:AV48" si="6">IF(Q15="X",$I15,"")</f>
        <v/>
      </c>
      <c r="AW15" s="5" t="str">
        <f t="shared" ref="AW15:AW48" si="7">IF(R15="X",$I15,"")</f>
        <v/>
      </c>
      <c r="AX15" s="5" t="str">
        <f t="shared" ref="AX15:AX48" si="8">IF(S15="X",$I15,"")</f>
        <v/>
      </c>
      <c r="AY15" s="122" t="str">
        <f t="shared" ref="AY15:AY47" si="9">IF(T15="X",$I15,"")</f>
        <v/>
      </c>
      <c r="AZ15" s="5"/>
      <c r="BA15" s="187" t="str">
        <f t="shared" ref="BA15:BA48" si="10">IF(W15="X",F15,"")</f>
        <v/>
      </c>
      <c r="BB15" s="183" t="str">
        <f t="shared" ref="BB15:BB48" si="11">IF(X15="X",F15,"")</f>
        <v/>
      </c>
      <c r="BC15" s="183" t="str">
        <f t="shared" ref="BC15:BU27" si="12">IF(Y15="X",$F15,"")</f>
        <v/>
      </c>
      <c r="BD15" s="183" t="str">
        <f t="shared" si="12"/>
        <v/>
      </c>
      <c r="BE15" s="183" t="str">
        <f t="shared" si="12"/>
        <v/>
      </c>
      <c r="BF15" s="183" t="str">
        <f t="shared" si="12"/>
        <v/>
      </c>
      <c r="BG15" s="183" t="str">
        <f t="shared" si="12"/>
        <v/>
      </c>
      <c r="BH15" s="183" t="str">
        <f t="shared" si="12"/>
        <v/>
      </c>
      <c r="BI15" s="183" t="str">
        <f t="shared" si="12"/>
        <v/>
      </c>
      <c r="BJ15" s="183" t="str">
        <f t="shared" si="12"/>
        <v/>
      </c>
      <c r="BK15" s="183" t="str">
        <f t="shared" si="12"/>
        <v/>
      </c>
      <c r="BL15" s="183" t="str">
        <f t="shared" si="12"/>
        <v/>
      </c>
      <c r="BM15" s="183" t="str">
        <f t="shared" si="12"/>
        <v/>
      </c>
      <c r="BN15" s="183">
        <f t="shared" si="12"/>
        <v>426</v>
      </c>
      <c r="BO15" s="183" t="str">
        <f t="shared" si="12"/>
        <v/>
      </c>
      <c r="BP15" s="183" t="str">
        <f t="shared" si="12"/>
        <v/>
      </c>
      <c r="BQ15" s="183" t="str">
        <f t="shared" si="12"/>
        <v/>
      </c>
      <c r="BR15" s="183" t="str">
        <f t="shared" si="12"/>
        <v/>
      </c>
      <c r="BS15" s="183" t="str">
        <f t="shared" si="12"/>
        <v/>
      </c>
      <c r="BT15" s="183" t="str">
        <f t="shared" si="12"/>
        <v/>
      </c>
      <c r="BU15" s="188" t="str">
        <f t="shared" si="12"/>
        <v/>
      </c>
    </row>
    <row r="16" spans="1:80" ht="12.75" customHeight="1" x14ac:dyDescent="0.2">
      <c r="A16" s="109"/>
      <c r="B16" s="208"/>
      <c r="C16" s="35">
        <v>73</v>
      </c>
      <c r="D16" s="30">
        <v>42837</v>
      </c>
      <c r="E16" s="36"/>
      <c r="F16" s="92">
        <v>711</v>
      </c>
      <c r="G16" s="42" t="s">
        <v>201</v>
      </c>
      <c r="H16" s="147"/>
      <c r="I16" s="96">
        <v>711</v>
      </c>
      <c r="J16" s="40"/>
      <c r="K16" s="100">
        <f t="shared" si="2"/>
        <v>4783.300000000002</v>
      </c>
      <c r="L16" s="109"/>
      <c r="N16" s="133"/>
      <c r="O16" s="11"/>
      <c r="P16" s="11" t="s">
        <v>40</v>
      </c>
      <c r="Q16" s="11"/>
      <c r="R16" s="11"/>
      <c r="S16" s="11"/>
      <c r="T16" s="11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 t="s">
        <v>40</v>
      </c>
      <c r="AK16" s="133"/>
      <c r="AL16" s="133"/>
      <c r="AM16" s="133"/>
      <c r="AN16" s="133"/>
      <c r="AO16" s="133"/>
      <c r="AP16" s="133"/>
      <c r="AQ16" s="197"/>
      <c r="AS16" s="121" t="str">
        <f t="shared" si="3"/>
        <v/>
      </c>
      <c r="AT16" s="5" t="str">
        <f t="shared" si="4"/>
        <v/>
      </c>
      <c r="AU16" s="5">
        <f t="shared" si="5"/>
        <v>711</v>
      </c>
      <c r="AV16" s="5" t="str">
        <f t="shared" si="6"/>
        <v/>
      </c>
      <c r="AW16" s="5" t="str">
        <f t="shared" si="7"/>
        <v/>
      </c>
      <c r="AX16" s="5" t="str">
        <f t="shared" si="8"/>
        <v/>
      </c>
      <c r="AY16" s="122" t="str">
        <f t="shared" si="9"/>
        <v/>
      </c>
      <c r="AZ16" s="5"/>
      <c r="BA16" s="187" t="str">
        <f t="shared" si="10"/>
        <v/>
      </c>
      <c r="BB16" s="183" t="str">
        <f t="shared" si="11"/>
        <v/>
      </c>
      <c r="BC16" s="183" t="str">
        <f t="shared" si="12"/>
        <v/>
      </c>
      <c r="BD16" s="183" t="str">
        <f t="shared" si="12"/>
        <v/>
      </c>
      <c r="BE16" s="183" t="str">
        <f t="shared" si="12"/>
        <v/>
      </c>
      <c r="BF16" s="183" t="str">
        <f t="shared" si="12"/>
        <v/>
      </c>
      <c r="BG16" s="183" t="str">
        <f t="shared" si="12"/>
        <v/>
      </c>
      <c r="BH16" s="183" t="str">
        <f t="shared" si="12"/>
        <v/>
      </c>
      <c r="BI16" s="183" t="str">
        <f t="shared" si="12"/>
        <v/>
      </c>
      <c r="BJ16" s="183" t="str">
        <f t="shared" si="12"/>
        <v/>
      </c>
      <c r="BK16" s="183" t="str">
        <f t="shared" si="12"/>
        <v/>
      </c>
      <c r="BL16" s="183" t="str">
        <f t="shared" si="12"/>
        <v/>
      </c>
      <c r="BM16" s="183" t="str">
        <f t="shared" si="12"/>
        <v/>
      </c>
      <c r="BN16" s="183">
        <f t="shared" si="12"/>
        <v>711</v>
      </c>
      <c r="BO16" s="183" t="str">
        <f t="shared" si="12"/>
        <v/>
      </c>
      <c r="BP16" s="183" t="str">
        <f t="shared" si="12"/>
        <v/>
      </c>
      <c r="BQ16" s="183" t="str">
        <f t="shared" si="12"/>
        <v/>
      </c>
      <c r="BR16" s="183" t="str">
        <f t="shared" si="12"/>
        <v/>
      </c>
      <c r="BS16" s="183" t="str">
        <f t="shared" si="12"/>
        <v/>
      </c>
      <c r="BT16" s="183" t="str">
        <f t="shared" si="12"/>
        <v/>
      </c>
      <c r="BU16" s="188" t="str">
        <f t="shared" si="12"/>
        <v/>
      </c>
    </row>
    <row r="17" spans="1:73" x14ac:dyDescent="0.2">
      <c r="A17" s="109"/>
      <c r="B17" s="79" t="s">
        <v>202</v>
      </c>
      <c r="C17" s="24"/>
      <c r="D17" s="20">
        <v>42814</v>
      </c>
      <c r="E17" s="44" t="s">
        <v>86</v>
      </c>
      <c r="F17" s="93">
        <v>102.4</v>
      </c>
      <c r="G17" s="65" t="s">
        <v>203</v>
      </c>
      <c r="H17" s="168"/>
      <c r="I17" s="97"/>
      <c r="J17" s="40"/>
      <c r="K17" s="101">
        <f t="shared" si="2"/>
        <v>4680.9000000000024</v>
      </c>
      <c r="L17" s="109"/>
      <c r="N17" s="133"/>
      <c r="O17" s="11"/>
      <c r="P17" s="11"/>
      <c r="Q17" s="11"/>
      <c r="R17" s="11"/>
      <c r="S17" s="11"/>
      <c r="T17" s="11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 t="s">
        <v>40</v>
      </c>
      <c r="AI17" s="133"/>
      <c r="AJ17" s="133"/>
      <c r="AK17" s="133"/>
      <c r="AL17" s="133"/>
      <c r="AM17" s="133"/>
      <c r="AN17" s="133"/>
      <c r="AO17" s="133"/>
      <c r="AP17" s="133"/>
      <c r="AQ17" s="197"/>
      <c r="AS17" s="121" t="str">
        <f t="shared" si="3"/>
        <v/>
      </c>
      <c r="AT17" s="5" t="str">
        <f t="shared" si="4"/>
        <v/>
      </c>
      <c r="AU17" s="5" t="str">
        <f t="shared" si="5"/>
        <v/>
      </c>
      <c r="AV17" s="5" t="str">
        <f t="shared" si="6"/>
        <v/>
      </c>
      <c r="AW17" s="5" t="str">
        <f t="shared" si="7"/>
        <v/>
      </c>
      <c r="AX17" s="5" t="str">
        <f t="shared" si="8"/>
        <v/>
      </c>
      <c r="AY17" s="122" t="str">
        <f t="shared" si="9"/>
        <v/>
      </c>
      <c r="AZ17" s="5"/>
      <c r="BA17" s="187" t="str">
        <f>IF(W17="X",F17,"")</f>
        <v/>
      </c>
      <c r="BB17" s="183" t="str">
        <f t="shared" si="11"/>
        <v/>
      </c>
      <c r="BC17" s="183" t="str">
        <f t="shared" si="12"/>
        <v/>
      </c>
      <c r="BD17" s="183" t="str">
        <f t="shared" si="12"/>
        <v/>
      </c>
      <c r="BE17" s="183" t="str">
        <f t="shared" si="12"/>
        <v/>
      </c>
      <c r="BF17" s="183" t="str">
        <f t="shared" si="12"/>
        <v/>
      </c>
      <c r="BG17" s="183" t="str">
        <f t="shared" si="12"/>
        <v/>
      </c>
      <c r="BH17" s="183" t="str">
        <f t="shared" si="12"/>
        <v/>
      </c>
      <c r="BI17" s="183" t="str">
        <f t="shared" si="12"/>
        <v/>
      </c>
      <c r="BJ17" s="183" t="str">
        <f t="shared" si="12"/>
        <v/>
      </c>
      <c r="BK17" s="183" t="str">
        <f t="shared" si="12"/>
        <v/>
      </c>
      <c r="BL17" s="183">
        <f t="shared" si="12"/>
        <v>102.4</v>
      </c>
      <c r="BM17" s="183" t="str">
        <f t="shared" si="12"/>
        <v/>
      </c>
      <c r="BN17" s="183" t="str">
        <f t="shared" si="12"/>
        <v/>
      </c>
      <c r="BO17" s="183" t="str">
        <f t="shared" si="12"/>
        <v/>
      </c>
      <c r="BP17" s="183" t="str">
        <f t="shared" si="12"/>
        <v/>
      </c>
      <c r="BQ17" s="183" t="str">
        <f t="shared" si="12"/>
        <v/>
      </c>
      <c r="BR17" s="183" t="str">
        <f t="shared" si="12"/>
        <v/>
      </c>
      <c r="BS17" s="183" t="str">
        <f t="shared" si="12"/>
        <v/>
      </c>
      <c r="BT17" s="183" t="str">
        <f t="shared" si="12"/>
        <v/>
      </c>
      <c r="BU17" s="188" t="str">
        <f t="shared" si="12"/>
        <v/>
      </c>
    </row>
    <row r="18" spans="1:73" x14ac:dyDescent="0.2">
      <c r="A18" s="109"/>
      <c r="B18" s="209" t="s">
        <v>202</v>
      </c>
      <c r="C18" s="35"/>
      <c r="D18" s="30">
        <v>42814</v>
      </c>
      <c r="E18" s="47" t="s">
        <v>86</v>
      </c>
      <c r="F18" s="92">
        <v>51.2</v>
      </c>
      <c r="G18" s="42" t="s">
        <v>204</v>
      </c>
      <c r="H18" s="177"/>
      <c r="I18" s="96"/>
      <c r="J18" s="40"/>
      <c r="K18" s="100">
        <f t="shared" si="2"/>
        <v>4629.7000000000025</v>
      </c>
      <c r="L18" s="109"/>
      <c r="N18" s="133"/>
      <c r="O18" s="11"/>
      <c r="P18" s="11"/>
      <c r="Q18" s="11"/>
      <c r="R18" s="11"/>
      <c r="S18" s="11"/>
      <c r="T18" s="11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 t="s">
        <v>40</v>
      </c>
      <c r="AI18" s="133"/>
      <c r="AJ18" s="133"/>
      <c r="AK18" s="133"/>
      <c r="AL18" s="133"/>
      <c r="AM18" s="133"/>
      <c r="AN18" s="133"/>
      <c r="AO18" s="133"/>
      <c r="AP18" s="133"/>
      <c r="AQ18" s="197"/>
      <c r="AS18" s="121" t="str">
        <f t="shared" si="3"/>
        <v/>
      </c>
      <c r="AT18" s="5" t="str">
        <f t="shared" si="4"/>
        <v/>
      </c>
      <c r="AU18" s="5" t="str">
        <f t="shared" si="5"/>
        <v/>
      </c>
      <c r="AV18" s="5" t="str">
        <f t="shared" si="6"/>
        <v/>
      </c>
      <c r="AW18" s="5" t="str">
        <f t="shared" si="7"/>
        <v/>
      </c>
      <c r="AX18" s="5" t="str">
        <f t="shared" si="8"/>
        <v/>
      </c>
      <c r="AY18" s="122" t="str">
        <f t="shared" si="9"/>
        <v/>
      </c>
      <c r="AZ18" s="5"/>
      <c r="BA18" s="187" t="str">
        <f t="shared" si="10"/>
        <v/>
      </c>
      <c r="BB18" s="183" t="str">
        <f t="shared" si="11"/>
        <v/>
      </c>
      <c r="BC18" s="183" t="str">
        <f t="shared" si="12"/>
        <v/>
      </c>
      <c r="BD18" s="183" t="str">
        <f t="shared" si="12"/>
        <v/>
      </c>
      <c r="BE18" s="183" t="str">
        <f t="shared" si="12"/>
        <v/>
      </c>
      <c r="BF18" s="183" t="str">
        <f t="shared" si="12"/>
        <v/>
      </c>
      <c r="BG18" s="183" t="str">
        <f t="shared" si="12"/>
        <v/>
      </c>
      <c r="BH18" s="183" t="str">
        <f t="shared" si="12"/>
        <v/>
      </c>
      <c r="BI18" s="183" t="str">
        <f t="shared" si="12"/>
        <v/>
      </c>
      <c r="BJ18" s="183" t="str">
        <f t="shared" si="12"/>
        <v/>
      </c>
      <c r="BK18" s="183" t="str">
        <f t="shared" si="12"/>
        <v/>
      </c>
      <c r="BL18" s="183">
        <f t="shared" si="12"/>
        <v>51.2</v>
      </c>
      <c r="BM18" s="183" t="str">
        <f t="shared" si="12"/>
        <v/>
      </c>
      <c r="BN18" s="183" t="str">
        <f t="shared" si="12"/>
        <v/>
      </c>
      <c r="BO18" s="183" t="str">
        <f t="shared" si="12"/>
        <v/>
      </c>
      <c r="BP18" s="183" t="str">
        <f t="shared" si="12"/>
        <v/>
      </c>
      <c r="BQ18" s="183" t="str">
        <f t="shared" si="12"/>
        <v/>
      </c>
      <c r="BR18" s="183" t="str">
        <f t="shared" si="12"/>
        <v/>
      </c>
      <c r="BS18" s="183" t="str">
        <f t="shared" si="12"/>
        <v/>
      </c>
      <c r="BT18" s="183" t="str">
        <f t="shared" si="12"/>
        <v/>
      </c>
      <c r="BU18" s="188" t="str">
        <f t="shared" si="12"/>
        <v/>
      </c>
    </row>
    <row r="19" spans="1:73" ht="12.75" customHeight="1" x14ac:dyDescent="0.2">
      <c r="A19" s="109"/>
      <c r="B19" s="210" t="s">
        <v>202</v>
      </c>
      <c r="C19" s="24"/>
      <c r="D19" s="20">
        <v>42815</v>
      </c>
      <c r="E19" s="44"/>
      <c r="F19" s="93"/>
      <c r="G19" s="40" t="s">
        <v>205</v>
      </c>
      <c r="H19" s="44" t="s">
        <v>86</v>
      </c>
      <c r="I19" s="97">
        <v>1140</v>
      </c>
      <c r="J19" s="40"/>
      <c r="K19" s="101">
        <f t="shared" si="2"/>
        <v>5769.7000000000025</v>
      </c>
      <c r="L19" s="109"/>
      <c r="N19" s="133"/>
      <c r="O19" s="11"/>
      <c r="P19" s="11"/>
      <c r="Q19" s="11" t="s">
        <v>40</v>
      </c>
      <c r="R19" s="11"/>
      <c r="S19" s="11"/>
      <c r="T19" s="11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97"/>
      <c r="AS19" s="121" t="str">
        <f t="shared" si="3"/>
        <v/>
      </c>
      <c r="AT19" s="5" t="str">
        <f t="shared" si="4"/>
        <v/>
      </c>
      <c r="AU19" s="5" t="str">
        <f t="shared" si="5"/>
        <v/>
      </c>
      <c r="AV19" s="5">
        <f t="shared" si="6"/>
        <v>1140</v>
      </c>
      <c r="AW19" s="5" t="str">
        <f t="shared" si="7"/>
        <v/>
      </c>
      <c r="AX19" s="5" t="str">
        <f t="shared" si="8"/>
        <v/>
      </c>
      <c r="AY19" s="122" t="str">
        <f t="shared" si="9"/>
        <v/>
      </c>
      <c r="AZ19" s="5"/>
      <c r="BA19" s="187" t="str">
        <f t="shared" si="10"/>
        <v/>
      </c>
      <c r="BB19" s="183" t="str">
        <f t="shared" si="11"/>
        <v/>
      </c>
      <c r="BC19" s="183" t="str">
        <f t="shared" si="12"/>
        <v/>
      </c>
      <c r="BD19" s="183" t="str">
        <f t="shared" si="12"/>
        <v/>
      </c>
      <c r="BE19" s="183" t="str">
        <f t="shared" si="12"/>
        <v/>
      </c>
      <c r="BF19" s="183" t="str">
        <f t="shared" si="12"/>
        <v/>
      </c>
      <c r="BG19" s="183" t="str">
        <f t="shared" si="12"/>
        <v/>
      </c>
      <c r="BH19" s="183" t="str">
        <f t="shared" si="12"/>
        <v/>
      </c>
      <c r="BI19" s="183" t="str">
        <f t="shared" si="12"/>
        <v/>
      </c>
      <c r="BJ19" s="183" t="str">
        <f t="shared" si="12"/>
        <v/>
      </c>
      <c r="BK19" s="183" t="str">
        <f t="shared" si="12"/>
        <v/>
      </c>
      <c r="BL19" s="183" t="str">
        <f t="shared" si="12"/>
        <v/>
      </c>
      <c r="BM19" s="183" t="str">
        <f t="shared" si="12"/>
        <v/>
      </c>
      <c r="BN19" s="183" t="str">
        <f t="shared" si="12"/>
        <v/>
      </c>
      <c r="BO19" s="183" t="str">
        <f t="shared" si="12"/>
        <v/>
      </c>
      <c r="BP19" s="183" t="str">
        <f t="shared" si="12"/>
        <v/>
      </c>
      <c r="BQ19" s="183" t="str">
        <f t="shared" si="12"/>
        <v/>
      </c>
      <c r="BR19" s="183" t="str">
        <f t="shared" si="12"/>
        <v/>
      </c>
      <c r="BS19" s="183" t="str">
        <f t="shared" si="12"/>
        <v/>
      </c>
      <c r="BT19" s="183" t="str">
        <f t="shared" si="12"/>
        <v/>
      </c>
      <c r="BU19" s="188" t="str">
        <f t="shared" si="12"/>
        <v/>
      </c>
    </row>
    <row r="20" spans="1:73" x14ac:dyDescent="0.2">
      <c r="A20" s="109"/>
      <c r="B20" s="209" t="s">
        <v>202</v>
      </c>
      <c r="C20" s="35"/>
      <c r="D20" s="30">
        <v>42821</v>
      </c>
      <c r="E20" s="45" t="s">
        <v>206</v>
      </c>
      <c r="F20" s="148">
        <v>76.8</v>
      </c>
      <c r="G20" s="42" t="s">
        <v>207</v>
      </c>
      <c r="H20" s="45"/>
      <c r="I20" s="96"/>
      <c r="J20" s="26"/>
      <c r="K20" s="100">
        <f t="shared" si="2"/>
        <v>5692.9000000000024</v>
      </c>
      <c r="L20" s="109"/>
      <c r="N20" s="133"/>
      <c r="O20" s="11"/>
      <c r="P20" s="11"/>
      <c r="Q20" s="11"/>
      <c r="R20" s="11"/>
      <c r="S20" s="11"/>
      <c r="T20" s="11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 t="s">
        <v>40</v>
      </c>
      <c r="AI20" s="133"/>
      <c r="AJ20" s="133"/>
      <c r="AK20" s="133"/>
      <c r="AL20" s="133"/>
      <c r="AM20" s="133"/>
      <c r="AN20" s="133"/>
      <c r="AO20" s="133"/>
      <c r="AP20" s="133"/>
      <c r="AQ20" s="197"/>
      <c r="AS20" s="121" t="str">
        <f t="shared" si="3"/>
        <v/>
      </c>
      <c r="AT20" s="5" t="str">
        <f t="shared" si="4"/>
        <v/>
      </c>
      <c r="AU20" s="5" t="str">
        <f t="shared" si="5"/>
        <v/>
      </c>
      <c r="AV20" s="5" t="str">
        <f t="shared" si="6"/>
        <v/>
      </c>
      <c r="AW20" s="5" t="str">
        <f t="shared" si="7"/>
        <v/>
      </c>
      <c r="AX20" s="5" t="str">
        <f t="shared" si="8"/>
        <v/>
      </c>
      <c r="AY20" s="122" t="str">
        <f t="shared" si="9"/>
        <v/>
      </c>
      <c r="AZ20" s="5"/>
      <c r="BA20" s="187" t="str">
        <f t="shared" si="10"/>
        <v/>
      </c>
      <c r="BB20" s="183" t="str">
        <f t="shared" si="11"/>
        <v/>
      </c>
      <c r="BC20" s="183" t="str">
        <f t="shared" si="12"/>
        <v/>
      </c>
      <c r="BD20" s="183" t="str">
        <f t="shared" si="12"/>
        <v/>
      </c>
      <c r="BE20" s="183" t="str">
        <f t="shared" si="12"/>
        <v/>
      </c>
      <c r="BF20" s="183" t="str">
        <f t="shared" si="12"/>
        <v/>
      </c>
      <c r="BG20" s="183" t="str">
        <f t="shared" si="12"/>
        <v/>
      </c>
      <c r="BH20" s="183" t="str">
        <f t="shared" si="12"/>
        <v/>
      </c>
      <c r="BI20" s="183" t="str">
        <f t="shared" si="12"/>
        <v/>
      </c>
      <c r="BJ20" s="183" t="str">
        <f t="shared" si="12"/>
        <v/>
      </c>
      <c r="BK20" s="183" t="str">
        <f t="shared" si="12"/>
        <v/>
      </c>
      <c r="BL20" s="183">
        <f t="shared" si="12"/>
        <v>76.8</v>
      </c>
      <c r="BM20" s="183" t="str">
        <f t="shared" si="12"/>
        <v/>
      </c>
      <c r="BN20" s="183" t="str">
        <f t="shared" si="12"/>
        <v/>
      </c>
      <c r="BO20" s="183" t="str">
        <f t="shared" si="12"/>
        <v/>
      </c>
      <c r="BP20" s="183" t="str">
        <f t="shared" si="12"/>
        <v/>
      </c>
      <c r="BQ20" s="183" t="str">
        <f t="shared" si="12"/>
        <v/>
      </c>
      <c r="BR20" s="183" t="str">
        <f t="shared" si="12"/>
        <v/>
      </c>
      <c r="BS20" s="183" t="str">
        <f t="shared" si="12"/>
        <v/>
      </c>
      <c r="BT20" s="183" t="str">
        <f t="shared" si="12"/>
        <v/>
      </c>
      <c r="BU20" s="188" t="str">
        <f t="shared" si="12"/>
        <v/>
      </c>
    </row>
    <row r="21" spans="1:73" x14ac:dyDescent="0.2">
      <c r="A21" s="109"/>
      <c r="B21" s="210" t="s">
        <v>202</v>
      </c>
      <c r="C21" s="24"/>
      <c r="D21" s="20">
        <v>42822</v>
      </c>
      <c r="E21" s="19"/>
      <c r="F21" s="115"/>
      <c r="G21" s="65" t="s">
        <v>208</v>
      </c>
      <c r="H21" s="44" t="s">
        <v>209</v>
      </c>
      <c r="I21" s="97">
        <v>1000</v>
      </c>
      <c r="J21" s="26"/>
      <c r="K21" s="101">
        <f t="shared" si="2"/>
        <v>6692.9000000000024</v>
      </c>
      <c r="L21" s="109"/>
      <c r="N21" s="133"/>
      <c r="O21" s="11"/>
      <c r="P21" s="11"/>
      <c r="Q21" s="11"/>
      <c r="R21" s="11"/>
      <c r="S21" s="11" t="s">
        <v>40</v>
      </c>
      <c r="T21" s="11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97"/>
      <c r="AS21" s="121" t="str">
        <f t="shared" si="3"/>
        <v/>
      </c>
      <c r="AT21" s="5" t="str">
        <f t="shared" si="4"/>
        <v/>
      </c>
      <c r="AU21" s="5" t="str">
        <f t="shared" si="5"/>
        <v/>
      </c>
      <c r="AV21" s="5" t="str">
        <f t="shared" si="6"/>
        <v/>
      </c>
      <c r="AW21" s="5" t="str">
        <f t="shared" si="7"/>
        <v/>
      </c>
      <c r="AX21" s="5">
        <f t="shared" si="8"/>
        <v>1000</v>
      </c>
      <c r="AY21" s="122" t="str">
        <f t="shared" si="9"/>
        <v/>
      </c>
      <c r="AZ21" s="5"/>
      <c r="BA21" s="187" t="str">
        <f>IF(W21="X",F21,"")</f>
        <v/>
      </c>
      <c r="BB21" s="183" t="str">
        <f t="shared" si="11"/>
        <v/>
      </c>
      <c r="BC21" s="183" t="str">
        <f t="shared" si="12"/>
        <v/>
      </c>
      <c r="BD21" s="183" t="str">
        <f t="shared" si="12"/>
        <v/>
      </c>
      <c r="BE21" s="183" t="str">
        <f t="shared" si="12"/>
        <v/>
      </c>
      <c r="BF21" s="183" t="str">
        <f t="shared" si="12"/>
        <v/>
      </c>
      <c r="BG21" s="183" t="str">
        <f t="shared" si="12"/>
        <v/>
      </c>
      <c r="BH21" s="183" t="str">
        <f t="shared" si="12"/>
        <v/>
      </c>
      <c r="BI21" s="183" t="str">
        <f t="shared" si="12"/>
        <v/>
      </c>
      <c r="BJ21" s="183" t="str">
        <f t="shared" si="12"/>
        <v/>
      </c>
      <c r="BK21" s="183" t="str">
        <f t="shared" si="12"/>
        <v/>
      </c>
      <c r="BL21" s="183" t="str">
        <f t="shared" si="12"/>
        <v/>
      </c>
      <c r="BM21" s="183" t="str">
        <f t="shared" si="12"/>
        <v/>
      </c>
      <c r="BN21" s="183" t="str">
        <f t="shared" si="12"/>
        <v/>
      </c>
      <c r="BO21" s="183" t="str">
        <f t="shared" si="12"/>
        <v/>
      </c>
      <c r="BP21" s="183" t="str">
        <f t="shared" si="12"/>
        <v/>
      </c>
      <c r="BQ21" s="183" t="str">
        <f t="shared" si="12"/>
        <v/>
      </c>
      <c r="BR21" s="183" t="str">
        <f t="shared" si="12"/>
        <v/>
      </c>
      <c r="BS21" s="183" t="str">
        <f t="shared" si="12"/>
        <v/>
      </c>
      <c r="BT21" s="183" t="str">
        <f t="shared" si="12"/>
        <v/>
      </c>
      <c r="BU21" s="188" t="str">
        <f t="shared" si="12"/>
        <v/>
      </c>
    </row>
    <row r="22" spans="1:73" x14ac:dyDescent="0.2">
      <c r="A22" s="109"/>
      <c r="B22" s="209" t="s">
        <v>202</v>
      </c>
      <c r="C22" s="35"/>
      <c r="D22" s="30">
        <v>42822</v>
      </c>
      <c r="E22" s="36"/>
      <c r="F22" s="92"/>
      <c r="G22" s="42" t="s">
        <v>210</v>
      </c>
      <c r="H22" s="45" t="s">
        <v>211</v>
      </c>
      <c r="I22" s="96">
        <v>10</v>
      </c>
      <c r="J22" s="26"/>
      <c r="K22" s="100">
        <f t="shared" si="2"/>
        <v>6702.9000000000024</v>
      </c>
      <c r="L22" s="109"/>
      <c r="N22" s="133"/>
      <c r="O22" s="11" t="s">
        <v>40</v>
      </c>
      <c r="P22" s="11"/>
      <c r="Q22" s="11"/>
      <c r="R22" s="11"/>
      <c r="S22" s="11"/>
      <c r="T22" s="11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97"/>
      <c r="AS22" s="121" t="str">
        <f t="shared" si="3"/>
        <v/>
      </c>
      <c r="AT22" s="5">
        <f t="shared" si="4"/>
        <v>10</v>
      </c>
      <c r="AU22" s="5" t="str">
        <f t="shared" si="5"/>
        <v/>
      </c>
      <c r="AV22" s="5" t="str">
        <f t="shared" si="6"/>
        <v/>
      </c>
      <c r="AW22" s="5" t="str">
        <f t="shared" si="7"/>
        <v/>
      </c>
      <c r="AX22" s="5" t="str">
        <f t="shared" si="8"/>
        <v/>
      </c>
      <c r="AY22" s="122" t="str">
        <f t="shared" si="9"/>
        <v/>
      </c>
      <c r="AZ22" s="5"/>
      <c r="BA22" s="187" t="str">
        <f t="shared" si="10"/>
        <v/>
      </c>
      <c r="BB22" s="183" t="str">
        <f t="shared" si="11"/>
        <v/>
      </c>
      <c r="BC22" s="183" t="str">
        <f t="shared" si="12"/>
        <v/>
      </c>
      <c r="BD22" s="183" t="str">
        <f t="shared" si="12"/>
        <v/>
      </c>
      <c r="BE22" s="183" t="str">
        <f t="shared" si="12"/>
        <v/>
      </c>
      <c r="BF22" s="183" t="str">
        <f t="shared" si="12"/>
        <v/>
      </c>
      <c r="BG22" s="183" t="str">
        <f t="shared" si="12"/>
        <v/>
      </c>
      <c r="BH22" s="183" t="str">
        <f t="shared" si="12"/>
        <v/>
      </c>
      <c r="BI22" s="183" t="str">
        <f t="shared" si="12"/>
        <v/>
      </c>
      <c r="BJ22" s="183" t="str">
        <f t="shared" si="12"/>
        <v/>
      </c>
      <c r="BK22" s="183" t="str">
        <f t="shared" si="12"/>
        <v/>
      </c>
      <c r="BL22" s="183" t="str">
        <f t="shared" si="12"/>
        <v/>
      </c>
      <c r="BM22" s="183" t="str">
        <f t="shared" si="12"/>
        <v/>
      </c>
      <c r="BN22" s="183" t="str">
        <f t="shared" si="12"/>
        <v/>
      </c>
      <c r="BO22" s="183" t="str">
        <f t="shared" si="12"/>
        <v/>
      </c>
      <c r="BP22" s="183" t="str">
        <f t="shared" si="12"/>
        <v/>
      </c>
      <c r="BQ22" s="183" t="str">
        <f t="shared" si="12"/>
        <v/>
      </c>
      <c r="BR22" s="183" t="str">
        <f t="shared" si="12"/>
        <v/>
      </c>
      <c r="BS22" s="183" t="str">
        <f t="shared" si="12"/>
        <v/>
      </c>
      <c r="BT22" s="183" t="str">
        <f t="shared" si="12"/>
        <v/>
      </c>
      <c r="BU22" s="188" t="str">
        <f t="shared" si="12"/>
        <v/>
      </c>
    </row>
    <row r="23" spans="1:73" x14ac:dyDescent="0.2">
      <c r="A23" s="109"/>
      <c r="B23" s="210" t="s">
        <v>202</v>
      </c>
      <c r="C23" s="24"/>
      <c r="D23" s="20">
        <v>42822</v>
      </c>
      <c r="E23" s="19"/>
      <c r="F23" s="93"/>
      <c r="G23" s="40" t="s">
        <v>212</v>
      </c>
      <c r="H23" s="44" t="s">
        <v>213</v>
      </c>
      <c r="I23" s="97">
        <v>176</v>
      </c>
      <c r="J23" s="26"/>
      <c r="K23" s="101">
        <f t="shared" si="2"/>
        <v>6878.9000000000024</v>
      </c>
      <c r="L23" s="109"/>
      <c r="N23" s="133"/>
      <c r="O23" s="133"/>
      <c r="P23" s="11"/>
      <c r="Q23" s="11"/>
      <c r="R23" s="11"/>
      <c r="S23" s="11"/>
      <c r="T23" s="11" t="s">
        <v>40</v>
      </c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97"/>
      <c r="AS23" s="121" t="str">
        <f t="shared" si="3"/>
        <v/>
      </c>
      <c r="AT23" s="5" t="str">
        <f t="shared" si="4"/>
        <v/>
      </c>
      <c r="AU23" s="5" t="str">
        <f t="shared" si="5"/>
        <v/>
      </c>
      <c r="AV23" s="5" t="str">
        <f t="shared" si="6"/>
        <v/>
      </c>
      <c r="AW23" s="5" t="str">
        <f t="shared" si="7"/>
        <v/>
      </c>
      <c r="AX23" s="5" t="str">
        <f t="shared" si="8"/>
        <v/>
      </c>
      <c r="AY23" s="122">
        <f t="shared" si="9"/>
        <v>176</v>
      </c>
      <c r="AZ23" s="5"/>
      <c r="BA23" s="187" t="str">
        <f t="shared" si="10"/>
        <v/>
      </c>
      <c r="BB23" s="183" t="str">
        <f t="shared" si="11"/>
        <v/>
      </c>
      <c r="BC23" s="183" t="str">
        <f t="shared" si="12"/>
        <v/>
      </c>
      <c r="BD23" s="183" t="str">
        <f t="shared" si="12"/>
        <v/>
      </c>
      <c r="BE23" s="183" t="str">
        <f t="shared" si="12"/>
        <v/>
      </c>
      <c r="BF23" s="183" t="str">
        <f t="shared" si="12"/>
        <v/>
      </c>
      <c r="BG23" s="183" t="str">
        <f t="shared" si="12"/>
        <v/>
      </c>
      <c r="BH23" s="183" t="str">
        <f t="shared" si="12"/>
        <v/>
      </c>
      <c r="BI23" s="183" t="str">
        <f t="shared" si="12"/>
        <v/>
      </c>
      <c r="BJ23" s="183" t="str">
        <f t="shared" si="12"/>
        <v/>
      </c>
      <c r="BK23" s="183" t="str">
        <f t="shared" si="12"/>
        <v/>
      </c>
      <c r="BL23" s="183" t="str">
        <f t="shared" si="12"/>
        <v/>
      </c>
      <c r="BM23" s="183" t="str">
        <f t="shared" si="12"/>
        <v/>
      </c>
      <c r="BN23" s="183" t="str">
        <f t="shared" si="12"/>
        <v/>
      </c>
      <c r="BO23" s="183" t="str">
        <f t="shared" si="12"/>
        <v/>
      </c>
      <c r="BP23" s="183" t="str">
        <f t="shared" si="12"/>
        <v/>
      </c>
      <c r="BQ23" s="183" t="str">
        <f t="shared" si="12"/>
        <v/>
      </c>
      <c r="BR23" s="183" t="str">
        <f t="shared" si="12"/>
        <v/>
      </c>
      <c r="BS23" s="183" t="str">
        <f t="shared" si="12"/>
        <v/>
      </c>
      <c r="BT23" s="183" t="str">
        <f t="shared" si="12"/>
        <v/>
      </c>
      <c r="BU23" s="188" t="str">
        <f t="shared" si="12"/>
        <v/>
      </c>
    </row>
    <row r="24" spans="1:73" x14ac:dyDescent="0.2">
      <c r="A24" s="109"/>
      <c r="B24" s="28" t="s">
        <v>202</v>
      </c>
      <c r="C24" s="35"/>
      <c r="D24" s="30">
        <v>42822</v>
      </c>
      <c r="E24" s="47" t="s">
        <v>214</v>
      </c>
      <c r="F24" s="92">
        <v>96</v>
      </c>
      <c r="G24" s="42" t="s">
        <v>215</v>
      </c>
      <c r="H24" s="31"/>
      <c r="I24" s="96"/>
      <c r="J24" s="26"/>
      <c r="K24" s="100">
        <f t="shared" si="2"/>
        <v>6782.9000000000024</v>
      </c>
      <c r="L24" s="109"/>
      <c r="N24" s="133"/>
      <c r="O24" s="11"/>
      <c r="P24" s="11"/>
      <c r="Q24" s="11"/>
      <c r="R24" s="11"/>
      <c r="S24" s="11"/>
      <c r="T24" s="11"/>
      <c r="W24" s="133"/>
      <c r="X24" s="133"/>
      <c r="Y24" s="133"/>
      <c r="Z24" s="133"/>
      <c r="AA24" s="133" t="s">
        <v>40</v>
      </c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97"/>
      <c r="AS24" s="121" t="str">
        <f t="shared" si="3"/>
        <v/>
      </c>
      <c r="AT24" s="5" t="str">
        <f t="shared" si="4"/>
        <v/>
      </c>
      <c r="AU24" s="5" t="str">
        <f t="shared" si="5"/>
        <v/>
      </c>
      <c r="AV24" s="5" t="str">
        <f t="shared" si="6"/>
        <v/>
      </c>
      <c r="AW24" s="5" t="str">
        <f t="shared" si="7"/>
        <v/>
      </c>
      <c r="AX24" s="5" t="str">
        <f t="shared" si="8"/>
        <v/>
      </c>
      <c r="AY24" s="122" t="str">
        <f t="shared" si="9"/>
        <v/>
      </c>
      <c r="AZ24" s="5"/>
      <c r="BA24" s="187" t="str">
        <f t="shared" si="10"/>
        <v/>
      </c>
      <c r="BB24" s="183" t="str">
        <f t="shared" si="11"/>
        <v/>
      </c>
      <c r="BC24" s="183" t="str">
        <f t="shared" si="12"/>
        <v/>
      </c>
      <c r="BD24" s="183" t="str">
        <f t="shared" si="12"/>
        <v/>
      </c>
      <c r="BE24" s="183">
        <f t="shared" si="12"/>
        <v>96</v>
      </c>
      <c r="BF24" s="183" t="str">
        <f t="shared" si="12"/>
        <v/>
      </c>
      <c r="BG24" s="183" t="str">
        <f t="shared" si="12"/>
        <v/>
      </c>
      <c r="BH24" s="183" t="str">
        <f t="shared" si="12"/>
        <v/>
      </c>
      <c r="BI24" s="183" t="str">
        <f t="shared" si="12"/>
        <v/>
      </c>
      <c r="BJ24" s="183" t="str">
        <f t="shared" si="12"/>
        <v/>
      </c>
      <c r="BK24" s="183" t="str">
        <f t="shared" si="12"/>
        <v/>
      </c>
      <c r="BL24" s="183" t="str">
        <f t="shared" si="12"/>
        <v/>
      </c>
      <c r="BM24" s="183" t="str">
        <f t="shared" si="12"/>
        <v/>
      </c>
      <c r="BN24" s="183" t="str">
        <f t="shared" si="12"/>
        <v/>
      </c>
      <c r="BO24" s="183" t="str">
        <f t="shared" si="12"/>
        <v/>
      </c>
      <c r="BP24" s="183" t="str">
        <f t="shared" si="12"/>
        <v/>
      </c>
      <c r="BQ24" s="183" t="str">
        <f t="shared" si="12"/>
        <v/>
      </c>
      <c r="BR24" s="183" t="str">
        <f t="shared" si="12"/>
        <v/>
      </c>
      <c r="BS24" s="183" t="str">
        <f t="shared" si="12"/>
        <v/>
      </c>
      <c r="BT24" s="183" t="str">
        <f t="shared" si="12"/>
        <v/>
      </c>
      <c r="BU24" s="188" t="str">
        <f t="shared" si="12"/>
        <v/>
      </c>
    </row>
    <row r="25" spans="1:73" x14ac:dyDescent="0.2">
      <c r="A25" s="109"/>
      <c r="B25" s="23" t="s">
        <v>202</v>
      </c>
      <c r="C25" s="24"/>
      <c r="D25" s="20">
        <v>42822</v>
      </c>
      <c r="E25" s="46" t="s">
        <v>86</v>
      </c>
      <c r="F25" s="93">
        <v>80</v>
      </c>
      <c r="G25" s="77" t="s">
        <v>216</v>
      </c>
      <c r="H25" s="193"/>
      <c r="I25" s="97"/>
      <c r="J25" s="26"/>
      <c r="K25" s="101">
        <f t="shared" si="2"/>
        <v>6702.9000000000024</v>
      </c>
      <c r="L25" s="109"/>
      <c r="N25" s="133"/>
      <c r="O25" s="11"/>
      <c r="P25" s="11"/>
      <c r="Q25" s="11"/>
      <c r="R25" s="11"/>
      <c r="S25" s="11"/>
      <c r="T25" s="11"/>
      <c r="W25" s="133"/>
      <c r="X25" s="133"/>
      <c r="Y25" s="133"/>
      <c r="Z25" s="133"/>
      <c r="AA25" s="133"/>
      <c r="AB25" s="133" t="s">
        <v>40</v>
      </c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97"/>
      <c r="AS25" s="121" t="str">
        <f t="shared" si="3"/>
        <v/>
      </c>
      <c r="AT25" s="5" t="str">
        <f t="shared" si="4"/>
        <v/>
      </c>
      <c r="AU25" s="5" t="str">
        <f t="shared" si="5"/>
        <v/>
      </c>
      <c r="AV25" s="5" t="str">
        <f t="shared" si="6"/>
        <v/>
      </c>
      <c r="AW25" s="5" t="str">
        <f t="shared" si="7"/>
        <v/>
      </c>
      <c r="AX25" s="5" t="str">
        <f t="shared" si="8"/>
        <v/>
      </c>
      <c r="AY25" s="122" t="str">
        <f t="shared" si="9"/>
        <v/>
      </c>
      <c r="AZ25" s="5"/>
      <c r="BA25" s="187" t="str">
        <f t="shared" si="10"/>
        <v/>
      </c>
      <c r="BB25" s="183" t="str">
        <f t="shared" si="11"/>
        <v/>
      </c>
      <c r="BC25" s="183" t="str">
        <f t="shared" si="12"/>
        <v/>
      </c>
      <c r="BD25" s="183" t="str">
        <f t="shared" si="12"/>
        <v/>
      </c>
      <c r="BE25" s="183" t="str">
        <f t="shared" si="12"/>
        <v/>
      </c>
      <c r="BF25" s="183">
        <f t="shared" si="12"/>
        <v>80</v>
      </c>
      <c r="BG25" s="183" t="str">
        <f t="shared" si="12"/>
        <v/>
      </c>
      <c r="BH25" s="183" t="str">
        <f t="shared" si="12"/>
        <v/>
      </c>
      <c r="BI25" s="183" t="str">
        <f t="shared" si="12"/>
        <v/>
      </c>
      <c r="BJ25" s="183" t="str">
        <f t="shared" si="12"/>
        <v/>
      </c>
      <c r="BK25" s="183" t="str">
        <f t="shared" si="12"/>
        <v/>
      </c>
      <c r="BL25" s="183" t="str">
        <f t="shared" si="12"/>
        <v/>
      </c>
      <c r="BM25" s="183" t="str">
        <f t="shared" si="12"/>
        <v/>
      </c>
      <c r="BN25" s="183" t="str">
        <f t="shared" si="12"/>
        <v/>
      </c>
      <c r="BO25" s="183" t="str">
        <f t="shared" si="12"/>
        <v/>
      </c>
      <c r="BP25" s="183" t="str">
        <f t="shared" si="12"/>
        <v/>
      </c>
      <c r="BQ25" s="183" t="str">
        <f t="shared" si="12"/>
        <v/>
      </c>
      <c r="BR25" s="183" t="str">
        <f t="shared" si="12"/>
        <v/>
      </c>
      <c r="BS25" s="183" t="str">
        <f t="shared" si="12"/>
        <v/>
      </c>
      <c r="BT25" s="183" t="str">
        <f t="shared" si="12"/>
        <v/>
      </c>
      <c r="BU25" s="188" t="str">
        <f t="shared" si="12"/>
        <v/>
      </c>
    </row>
    <row r="26" spans="1:73" x14ac:dyDescent="0.2">
      <c r="A26" s="109"/>
      <c r="B26" s="28" t="s">
        <v>202</v>
      </c>
      <c r="C26" s="35"/>
      <c r="D26" s="30">
        <v>42828</v>
      </c>
      <c r="E26" s="47"/>
      <c r="F26" s="92"/>
      <c r="G26" s="42" t="s">
        <v>217</v>
      </c>
      <c r="H26" s="45" t="s">
        <v>86</v>
      </c>
      <c r="I26" s="96">
        <v>27</v>
      </c>
      <c r="J26" s="26"/>
      <c r="K26" s="100">
        <f t="shared" si="2"/>
        <v>6729.9000000000024</v>
      </c>
      <c r="L26" s="109"/>
      <c r="N26" s="133"/>
      <c r="O26" s="11"/>
      <c r="P26" s="11"/>
      <c r="Q26" s="11"/>
      <c r="R26" s="11"/>
      <c r="S26" s="11"/>
      <c r="T26" s="11" t="s">
        <v>40</v>
      </c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97"/>
      <c r="AS26" s="121" t="str">
        <f t="shared" si="3"/>
        <v/>
      </c>
      <c r="AT26" s="5" t="str">
        <f t="shared" si="4"/>
        <v/>
      </c>
      <c r="AU26" s="5" t="str">
        <f t="shared" si="5"/>
        <v/>
      </c>
      <c r="AV26" s="5" t="str">
        <f t="shared" si="6"/>
        <v/>
      </c>
      <c r="AW26" s="5" t="str">
        <f t="shared" si="7"/>
        <v/>
      </c>
      <c r="AX26" s="5" t="str">
        <f t="shared" si="8"/>
        <v/>
      </c>
      <c r="AY26" s="122">
        <f t="shared" si="9"/>
        <v>27</v>
      </c>
      <c r="AZ26" s="5"/>
      <c r="BA26" s="187" t="str">
        <f t="shared" si="10"/>
        <v/>
      </c>
      <c r="BB26" s="183" t="str">
        <f t="shared" si="11"/>
        <v/>
      </c>
      <c r="BC26" s="183" t="str">
        <f t="shared" si="12"/>
        <v/>
      </c>
      <c r="BD26" s="183" t="str">
        <f t="shared" si="12"/>
        <v/>
      </c>
      <c r="BE26" s="183" t="str">
        <f t="shared" si="12"/>
        <v/>
      </c>
      <c r="BF26" s="183" t="str">
        <f t="shared" si="12"/>
        <v/>
      </c>
      <c r="BG26" s="183" t="str">
        <f t="shared" si="12"/>
        <v/>
      </c>
      <c r="BH26" s="183" t="str">
        <f t="shared" si="12"/>
        <v/>
      </c>
      <c r="BI26" s="183" t="str">
        <f t="shared" si="12"/>
        <v/>
      </c>
      <c r="BJ26" s="183" t="str">
        <f t="shared" si="12"/>
        <v/>
      </c>
      <c r="BK26" s="183" t="str">
        <f t="shared" si="12"/>
        <v/>
      </c>
      <c r="BL26" s="183" t="str">
        <f t="shared" si="12"/>
        <v/>
      </c>
      <c r="BM26" s="183" t="str">
        <f t="shared" si="12"/>
        <v/>
      </c>
      <c r="BN26" s="183" t="str">
        <f t="shared" si="12"/>
        <v/>
      </c>
      <c r="BO26" s="183" t="str">
        <f t="shared" si="12"/>
        <v/>
      </c>
      <c r="BP26" s="183" t="str">
        <f t="shared" si="12"/>
        <v/>
      </c>
      <c r="BQ26" s="183" t="str">
        <f t="shared" si="12"/>
        <v/>
      </c>
      <c r="BR26" s="183" t="str">
        <f t="shared" si="12"/>
        <v/>
      </c>
      <c r="BS26" s="183" t="str">
        <f t="shared" si="12"/>
        <v/>
      </c>
      <c r="BT26" s="183" t="str">
        <f t="shared" si="12"/>
        <v/>
      </c>
      <c r="BU26" s="188" t="str">
        <f t="shared" si="12"/>
        <v/>
      </c>
    </row>
    <row r="27" spans="1:73" x14ac:dyDescent="0.2">
      <c r="A27" s="109"/>
      <c r="B27" s="23" t="s">
        <v>202</v>
      </c>
      <c r="C27" s="24"/>
      <c r="D27" s="20">
        <v>42828</v>
      </c>
      <c r="E27" s="46" t="s">
        <v>218</v>
      </c>
      <c r="F27" s="93">
        <v>80</v>
      </c>
      <c r="G27" s="77" t="s">
        <v>219</v>
      </c>
      <c r="H27" s="25"/>
      <c r="I27" s="97"/>
      <c r="J27" s="26"/>
      <c r="K27" s="101">
        <f t="shared" si="2"/>
        <v>6649.9000000000024</v>
      </c>
      <c r="L27" s="109"/>
      <c r="N27" s="133"/>
      <c r="O27" s="11"/>
      <c r="P27" s="11"/>
      <c r="Q27" s="11"/>
      <c r="R27" s="11"/>
      <c r="S27" s="11"/>
      <c r="T27" s="11"/>
      <c r="W27" s="133"/>
      <c r="X27" s="133"/>
      <c r="Y27" s="133"/>
      <c r="Z27" s="133"/>
      <c r="AA27" s="133"/>
      <c r="AB27" s="133" t="s">
        <v>40</v>
      </c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97"/>
      <c r="AS27" s="121" t="str">
        <f t="shared" si="3"/>
        <v/>
      </c>
      <c r="AT27" s="5" t="str">
        <f t="shared" si="4"/>
        <v/>
      </c>
      <c r="AU27" s="5" t="str">
        <f t="shared" si="5"/>
        <v/>
      </c>
      <c r="AV27" s="5" t="str">
        <f t="shared" si="6"/>
        <v/>
      </c>
      <c r="AW27" s="5" t="str">
        <f t="shared" si="7"/>
        <v/>
      </c>
      <c r="AX27" s="5" t="str">
        <f t="shared" si="8"/>
        <v/>
      </c>
      <c r="AY27" s="122" t="str">
        <f t="shared" si="9"/>
        <v/>
      </c>
      <c r="AZ27" s="5"/>
      <c r="BA27" s="187" t="str">
        <f t="shared" si="10"/>
        <v/>
      </c>
      <c r="BB27" s="183" t="str">
        <f t="shared" si="11"/>
        <v/>
      </c>
      <c r="BC27" s="183" t="str">
        <f t="shared" si="12"/>
        <v/>
      </c>
      <c r="BD27" s="183" t="str">
        <f t="shared" si="12"/>
        <v/>
      </c>
      <c r="BE27" s="183" t="str">
        <f t="shared" si="12"/>
        <v/>
      </c>
      <c r="BF27" s="183">
        <f t="shared" si="12"/>
        <v>80</v>
      </c>
      <c r="BG27" s="183" t="str">
        <f t="shared" si="12"/>
        <v/>
      </c>
      <c r="BH27" s="183" t="str">
        <f t="shared" si="12"/>
        <v/>
      </c>
      <c r="BI27" s="183" t="str">
        <f t="shared" si="12"/>
        <v/>
      </c>
      <c r="BJ27" s="183" t="str">
        <f t="shared" si="12"/>
        <v/>
      </c>
      <c r="BK27" s="183" t="str">
        <f t="shared" ref="BK27:BU48" si="13">IF(AG27="X",$F27,"")</f>
        <v/>
      </c>
      <c r="BL27" s="183" t="str">
        <f t="shared" si="13"/>
        <v/>
      </c>
      <c r="BM27" s="183" t="str">
        <f t="shared" si="13"/>
        <v/>
      </c>
      <c r="BN27" s="183" t="str">
        <f t="shared" si="13"/>
        <v/>
      </c>
      <c r="BO27" s="183" t="str">
        <f t="shared" si="13"/>
        <v/>
      </c>
      <c r="BP27" s="183" t="str">
        <f t="shared" si="13"/>
        <v/>
      </c>
      <c r="BQ27" s="183" t="str">
        <f t="shared" si="13"/>
        <v/>
      </c>
      <c r="BR27" s="183" t="str">
        <f t="shared" si="13"/>
        <v/>
      </c>
      <c r="BS27" s="183" t="str">
        <f t="shared" si="13"/>
        <v/>
      </c>
      <c r="BT27" s="183" t="str">
        <f t="shared" si="13"/>
        <v/>
      </c>
      <c r="BU27" s="188" t="str">
        <f t="shared" si="13"/>
        <v/>
      </c>
    </row>
    <row r="28" spans="1:73" x14ac:dyDescent="0.2">
      <c r="A28" s="109"/>
      <c r="B28" s="151" t="s">
        <v>236</v>
      </c>
      <c r="C28" s="35"/>
      <c r="D28" s="30">
        <v>42835</v>
      </c>
      <c r="E28" s="47" t="s">
        <v>86</v>
      </c>
      <c r="F28" s="92">
        <v>307.2</v>
      </c>
      <c r="G28" s="42" t="s">
        <v>220</v>
      </c>
      <c r="H28" s="45"/>
      <c r="I28" s="96"/>
      <c r="J28" s="26"/>
      <c r="K28" s="100">
        <f t="shared" si="2"/>
        <v>6342.7000000000025</v>
      </c>
      <c r="L28" s="109"/>
      <c r="N28" s="133"/>
      <c r="O28" s="133"/>
      <c r="P28" s="11"/>
      <c r="Q28" s="11"/>
      <c r="R28" s="11"/>
      <c r="S28" s="11"/>
      <c r="T28" s="11"/>
      <c r="W28" s="133"/>
      <c r="X28" s="133"/>
      <c r="Y28" s="133"/>
      <c r="Z28" s="133"/>
      <c r="AA28" s="133"/>
      <c r="AB28" s="133"/>
      <c r="AC28" s="133"/>
      <c r="AD28" s="133"/>
      <c r="AE28" s="133"/>
      <c r="AF28" s="133" t="s">
        <v>40</v>
      </c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97"/>
      <c r="AS28" s="121" t="str">
        <f t="shared" si="3"/>
        <v/>
      </c>
      <c r="AT28" s="5" t="str">
        <f t="shared" si="4"/>
        <v/>
      </c>
      <c r="AU28" s="5" t="str">
        <f t="shared" si="5"/>
        <v/>
      </c>
      <c r="AV28" s="5" t="str">
        <f t="shared" si="6"/>
        <v/>
      </c>
      <c r="AW28" s="5" t="str">
        <f t="shared" si="7"/>
        <v/>
      </c>
      <c r="AX28" s="5" t="str">
        <f t="shared" si="8"/>
        <v/>
      </c>
      <c r="AY28" s="122" t="str">
        <f t="shared" si="9"/>
        <v/>
      </c>
      <c r="AZ28" s="5"/>
      <c r="BA28" s="187" t="str">
        <f t="shared" si="10"/>
        <v/>
      </c>
      <c r="BB28" s="183" t="str">
        <f t="shared" si="11"/>
        <v/>
      </c>
      <c r="BC28" s="183" t="str">
        <f t="shared" ref="BC28:BJ48" si="14">IF(Y28="X",$F28,"")</f>
        <v/>
      </c>
      <c r="BD28" s="183" t="str">
        <f t="shared" si="14"/>
        <v/>
      </c>
      <c r="BE28" s="183" t="str">
        <f t="shared" si="14"/>
        <v/>
      </c>
      <c r="BF28" s="183" t="str">
        <f t="shared" si="14"/>
        <v/>
      </c>
      <c r="BG28" s="183" t="str">
        <f t="shared" si="14"/>
        <v/>
      </c>
      <c r="BH28" s="183" t="str">
        <f t="shared" si="14"/>
        <v/>
      </c>
      <c r="BI28" s="183" t="str">
        <f t="shared" si="14"/>
        <v/>
      </c>
      <c r="BJ28" s="183">
        <f t="shared" si="14"/>
        <v>307.2</v>
      </c>
      <c r="BK28" s="183" t="str">
        <f t="shared" si="13"/>
        <v/>
      </c>
      <c r="BL28" s="183" t="str">
        <f t="shared" si="13"/>
        <v/>
      </c>
      <c r="BM28" s="183" t="str">
        <f t="shared" si="13"/>
        <v/>
      </c>
      <c r="BN28" s="183" t="str">
        <f t="shared" si="13"/>
        <v/>
      </c>
      <c r="BO28" s="183" t="str">
        <f t="shared" si="13"/>
        <v/>
      </c>
      <c r="BP28" s="183" t="str">
        <f t="shared" si="13"/>
        <v/>
      </c>
      <c r="BQ28" s="183" t="str">
        <f t="shared" si="13"/>
        <v/>
      </c>
      <c r="BR28" s="183" t="str">
        <f t="shared" si="13"/>
        <v/>
      </c>
      <c r="BS28" s="183" t="str">
        <f t="shared" si="13"/>
        <v/>
      </c>
      <c r="BT28" s="183" t="str">
        <f t="shared" si="13"/>
        <v/>
      </c>
      <c r="BU28" s="188" t="str">
        <f t="shared" si="13"/>
        <v/>
      </c>
    </row>
    <row r="29" spans="1:73" x14ac:dyDescent="0.2">
      <c r="A29" s="109"/>
      <c r="B29" s="211"/>
      <c r="C29" s="24"/>
      <c r="D29" s="20">
        <v>42842</v>
      </c>
      <c r="E29" s="46"/>
      <c r="F29" s="93">
        <v>142</v>
      </c>
      <c r="G29" s="65" t="s">
        <v>221</v>
      </c>
      <c r="H29" s="44"/>
      <c r="I29" s="97">
        <v>142</v>
      </c>
      <c r="J29" s="26"/>
      <c r="K29" s="101">
        <f t="shared" si="2"/>
        <v>6342.7000000000025</v>
      </c>
      <c r="L29" s="109"/>
      <c r="N29" s="133"/>
      <c r="O29" s="11"/>
      <c r="P29" s="11" t="s">
        <v>40</v>
      </c>
      <c r="Q29" s="11"/>
      <c r="R29" s="11"/>
      <c r="S29" s="11"/>
      <c r="T29" s="11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 t="s">
        <v>40</v>
      </c>
      <c r="AK29" s="133"/>
      <c r="AL29" s="133"/>
      <c r="AM29" s="133"/>
      <c r="AN29" s="133"/>
      <c r="AO29" s="133"/>
      <c r="AP29" s="133"/>
      <c r="AQ29" s="197"/>
      <c r="AS29" s="121" t="str">
        <f t="shared" si="3"/>
        <v/>
      </c>
      <c r="AT29" s="5" t="str">
        <f t="shared" si="4"/>
        <v/>
      </c>
      <c r="AU29" s="5">
        <f t="shared" si="5"/>
        <v>142</v>
      </c>
      <c r="AV29" s="5" t="str">
        <f t="shared" si="6"/>
        <v/>
      </c>
      <c r="AW29" s="5" t="str">
        <f t="shared" si="7"/>
        <v/>
      </c>
      <c r="AX29" s="5" t="str">
        <f t="shared" si="8"/>
        <v/>
      </c>
      <c r="AY29" s="122" t="str">
        <f t="shared" si="9"/>
        <v/>
      </c>
      <c r="AZ29" s="5"/>
      <c r="BA29" s="187" t="str">
        <f t="shared" si="10"/>
        <v/>
      </c>
      <c r="BB29" s="183" t="str">
        <f t="shared" si="11"/>
        <v/>
      </c>
      <c r="BC29" s="183" t="str">
        <f t="shared" si="14"/>
        <v/>
      </c>
      <c r="BD29" s="183" t="str">
        <f t="shared" si="14"/>
        <v/>
      </c>
      <c r="BE29" s="183" t="str">
        <f t="shared" si="14"/>
        <v/>
      </c>
      <c r="BF29" s="183" t="str">
        <f t="shared" si="14"/>
        <v/>
      </c>
      <c r="BG29" s="183" t="str">
        <f t="shared" si="14"/>
        <v/>
      </c>
      <c r="BH29" s="183" t="str">
        <f t="shared" si="14"/>
        <v/>
      </c>
      <c r="BI29" s="183" t="str">
        <f t="shared" si="14"/>
        <v/>
      </c>
      <c r="BJ29" s="183" t="str">
        <f t="shared" si="14"/>
        <v/>
      </c>
      <c r="BK29" s="183" t="str">
        <f t="shared" si="13"/>
        <v/>
      </c>
      <c r="BL29" s="183" t="str">
        <f t="shared" si="13"/>
        <v/>
      </c>
      <c r="BM29" s="183" t="str">
        <f t="shared" si="13"/>
        <v/>
      </c>
      <c r="BN29" s="183">
        <f t="shared" si="13"/>
        <v>142</v>
      </c>
      <c r="BO29" s="183" t="str">
        <f t="shared" si="13"/>
        <v/>
      </c>
      <c r="BP29" s="183" t="str">
        <f t="shared" si="13"/>
        <v/>
      </c>
      <c r="BQ29" s="183" t="str">
        <f t="shared" si="13"/>
        <v/>
      </c>
      <c r="BR29" s="183" t="str">
        <f t="shared" si="13"/>
        <v/>
      </c>
      <c r="BS29" s="183" t="str">
        <f t="shared" si="13"/>
        <v/>
      </c>
      <c r="BT29" s="183" t="str">
        <f t="shared" si="13"/>
        <v/>
      </c>
      <c r="BU29" s="188" t="str">
        <f t="shared" si="13"/>
        <v/>
      </c>
    </row>
    <row r="30" spans="1:73" x14ac:dyDescent="0.2">
      <c r="A30" s="109"/>
      <c r="B30" s="78" t="s">
        <v>258</v>
      </c>
      <c r="C30" s="35"/>
      <c r="D30" s="30">
        <v>42859</v>
      </c>
      <c r="E30" s="47" t="s">
        <v>222</v>
      </c>
      <c r="F30" s="92">
        <v>90.1</v>
      </c>
      <c r="G30" s="42" t="s">
        <v>223</v>
      </c>
      <c r="H30" s="31"/>
      <c r="I30" s="96"/>
      <c r="J30" s="26"/>
      <c r="K30" s="100">
        <f t="shared" si="2"/>
        <v>6252.6000000000022</v>
      </c>
      <c r="L30" s="109"/>
      <c r="N30" s="133"/>
      <c r="O30" s="11"/>
      <c r="P30" s="11"/>
      <c r="Q30" s="11"/>
      <c r="R30" s="11"/>
      <c r="S30" s="11"/>
      <c r="T30" s="11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 t="s">
        <v>40</v>
      </c>
      <c r="AK30" s="133"/>
      <c r="AL30" s="133"/>
      <c r="AM30" s="133"/>
      <c r="AN30" s="133"/>
      <c r="AO30" s="133"/>
      <c r="AP30" s="133"/>
      <c r="AQ30" s="197"/>
      <c r="AS30" s="121" t="str">
        <f t="shared" si="3"/>
        <v/>
      </c>
      <c r="AT30" s="5" t="str">
        <f t="shared" si="4"/>
        <v/>
      </c>
      <c r="AU30" s="5" t="str">
        <f t="shared" si="5"/>
        <v/>
      </c>
      <c r="AV30" s="5" t="str">
        <f t="shared" si="6"/>
        <v/>
      </c>
      <c r="AW30" s="5" t="str">
        <f t="shared" si="7"/>
        <v/>
      </c>
      <c r="AX30" s="5" t="str">
        <f t="shared" si="8"/>
        <v/>
      </c>
      <c r="AY30" s="122" t="str">
        <f t="shared" si="9"/>
        <v/>
      </c>
      <c r="AZ30" s="5"/>
      <c r="BA30" s="187" t="str">
        <f t="shared" si="10"/>
        <v/>
      </c>
      <c r="BB30" s="183" t="str">
        <f t="shared" si="11"/>
        <v/>
      </c>
      <c r="BC30" s="183" t="str">
        <f t="shared" si="14"/>
        <v/>
      </c>
      <c r="BD30" s="183" t="str">
        <f t="shared" si="14"/>
        <v/>
      </c>
      <c r="BE30" s="183" t="str">
        <f t="shared" si="14"/>
        <v/>
      </c>
      <c r="BF30" s="183" t="str">
        <f t="shared" si="14"/>
        <v/>
      </c>
      <c r="BG30" s="183" t="str">
        <f t="shared" si="14"/>
        <v/>
      </c>
      <c r="BH30" s="183" t="str">
        <f t="shared" si="14"/>
        <v/>
      </c>
      <c r="BI30" s="183" t="str">
        <f t="shared" si="14"/>
        <v/>
      </c>
      <c r="BJ30" s="183" t="str">
        <f t="shared" si="14"/>
        <v/>
      </c>
      <c r="BK30" s="183" t="str">
        <f t="shared" si="13"/>
        <v/>
      </c>
      <c r="BL30" s="183" t="str">
        <f t="shared" si="13"/>
        <v/>
      </c>
      <c r="BM30" s="183" t="str">
        <f t="shared" si="13"/>
        <v/>
      </c>
      <c r="BN30" s="183">
        <f t="shared" si="13"/>
        <v>90.1</v>
      </c>
      <c r="BO30" s="183" t="str">
        <f t="shared" si="13"/>
        <v/>
      </c>
      <c r="BP30" s="183" t="str">
        <f t="shared" si="13"/>
        <v/>
      </c>
      <c r="BQ30" s="183" t="str">
        <f t="shared" si="13"/>
        <v/>
      </c>
      <c r="BR30" s="183" t="str">
        <f t="shared" si="13"/>
        <v/>
      </c>
      <c r="BS30" s="183" t="str">
        <f t="shared" si="13"/>
        <v/>
      </c>
      <c r="BT30" s="183" t="str">
        <f t="shared" si="13"/>
        <v/>
      </c>
      <c r="BU30" s="188" t="str">
        <f t="shared" si="13"/>
        <v/>
      </c>
    </row>
    <row r="31" spans="1:73" x14ac:dyDescent="0.2">
      <c r="A31" s="109"/>
      <c r="B31" s="79" t="s">
        <v>258</v>
      </c>
      <c r="C31" s="24"/>
      <c r="D31" s="20">
        <v>42866</v>
      </c>
      <c r="E31" s="46" t="s">
        <v>224</v>
      </c>
      <c r="F31" s="93">
        <v>130</v>
      </c>
      <c r="G31" s="40" t="s">
        <v>225</v>
      </c>
      <c r="H31" s="25"/>
      <c r="I31" s="97"/>
      <c r="J31" s="26"/>
      <c r="K31" s="101">
        <f t="shared" si="2"/>
        <v>6122.6000000000022</v>
      </c>
      <c r="L31" s="109"/>
      <c r="N31" s="133"/>
      <c r="O31" s="11"/>
      <c r="P31" s="11"/>
      <c r="Q31" s="11"/>
      <c r="R31" s="11"/>
      <c r="S31" s="11"/>
      <c r="T31" s="11"/>
      <c r="W31" s="133"/>
      <c r="X31" s="133"/>
      <c r="Y31" s="133"/>
      <c r="Z31" s="133" t="s">
        <v>40</v>
      </c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97"/>
      <c r="AS31" s="121" t="str">
        <f t="shared" si="3"/>
        <v/>
      </c>
      <c r="AT31" s="5" t="str">
        <f t="shared" si="4"/>
        <v/>
      </c>
      <c r="AU31" s="5" t="str">
        <f t="shared" si="5"/>
        <v/>
      </c>
      <c r="AV31" s="5" t="str">
        <f t="shared" si="6"/>
        <v/>
      </c>
      <c r="AW31" s="5" t="str">
        <f t="shared" si="7"/>
        <v/>
      </c>
      <c r="AX31" s="5" t="str">
        <f t="shared" si="8"/>
        <v/>
      </c>
      <c r="AY31" s="122" t="str">
        <f t="shared" si="9"/>
        <v/>
      </c>
      <c r="AZ31" s="5"/>
      <c r="BA31" s="187" t="str">
        <f t="shared" si="10"/>
        <v/>
      </c>
      <c r="BB31" s="183" t="str">
        <f t="shared" si="11"/>
        <v/>
      </c>
      <c r="BC31" s="183" t="str">
        <f t="shared" si="14"/>
        <v/>
      </c>
      <c r="BD31" s="183">
        <f t="shared" si="14"/>
        <v>130</v>
      </c>
      <c r="BE31" s="183" t="str">
        <f t="shared" si="14"/>
        <v/>
      </c>
      <c r="BF31" s="183" t="str">
        <f t="shared" si="14"/>
        <v/>
      </c>
      <c r="BG31" s="183" t="str">
        <f t="shared" si="14"/>
        <v/>
      </c>
      <c r="BH31" s="183" t="str">
        <f t="shared" si="14"/>
        <v/>
      </c>
      <c r="BI31" s="183" t="str">
        <f t="shared" si="14"/>
        <v/>
      </c>
      <c r="BJ31" s="183" t="str">
        <f t="shared" si="14"/>
        <v/>
      </c>
      <c r="BK31" s="183" t="str">
        <f>IF(AG31="X",$F31,"")</f>
        <v/>
      </c>
      <c r="BL31" s="183" t="str">
        <f t="shared" si="13"/>
        <v/>
      </c>
      <c r="BM31" s="183" t="str">
        <f t="shared" si="13"/>
        <v/>
      </c>
      <c r="BN31" s="183" t="str">
        <f t="shared" si="13"/>
        <v/>
      </c>
      <c r="BO31" s="183" t="str">
        <f t="shared" si="13"/>
        <v/>
      </c>
      <c r="BP31" s="183" t="str">
        <f t="shared" si="13"/>
        <v/>
      </c>
      <c r="BQ31" s="183" t="str">
        <f t="shared" si="13"/>
        <v/>
      </c>
      <c r="BR31" s="183" t="str">
        <f t="shared" si="13"/>
        <v/>
      </c>
      <c r="BS31" s="183" t="str">
        <f t="shared" si="13"/>
        <v/>
      </c>
      <c r="BT31" s="183" t="str">
        <f t="shared" si="13"/>
        <v/>
      </c>
      <c r="BU31" s="188" t="str">
        <f t="shared" si="13"/>
        <v/>
      </c>
    </row>
    <row r="32" spans="1:73" x14ac:dyDescent="0.2">
      <c r="A32" s="109"/>
      <c r="B32" s="78" t="s">
        <v>258</v>
      </c>
      <c r="C32" s="35"/>
      <c r="D32" s="30">
        <v>42866</v>
      </c>
      <c r="E32" s="47" t="s">
        <v>226</v>
      </c>
      <c r="F32" s="92">
        <v>130</v>
      </c>
      <c r="G32" s="64" t="s">
        <v>231</v>
      </c>
      <c r="H32" s="45"/>
      <c r="I32" s="96"/>
      <c r="J32" s="26"/>
      <c r="K32" s="100">
        <f t="shared" si="2"/>
        <v>5992.6000000000022</v>
      </c>
      <c r="L32" s="109"/>
      <c r="N32" s="133"/>
      <c r="O32" s="11"/>
      <c r="P32" s="11"/>
      <c r="Q32" s="11"/>
      <c r="R32" s="11"/>
      <c r="S32" s="11"/>
      <c r="T32" s="11"/>
      <c r="W32" s="133"/>
      <c r="X32" s="133"/>
      <c r="Y32" s="133"/>
      <c r="Z32" s="133" t="s">
        <v>40</v>
      </c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97"/>
      <c r="AS32" s="121" t="str">
        <f t="shared" si="3"/>
        <v/>
      </c>
      <c r="AT32" s="5" t="str">
        <f t="shared" si="4"/>
        <v/>
      </c>
      <c r="AU32" s="5" t="str">
        <f t="shared" si="5"/>
        <v/>
      </c>
      <c r="AV32" s="5" t="str">
        <f t="shared" si="6"/>
        <v/>
      </c>
      <c r="AW32" s="5" t="str">
        <f t="shared" si="7"/>
        <v/>
      </c>
      <c r="AX32" s="5" t="str">
        <f t="shared" si="8"/>
        <v/>
      </c>
      <c r="AY32" s="122" t="str">
        <f t="shared" si="9"/>
        <v/>
      </c>
      <c r="AZ32" s="5"/>
      <c r="BA32" s="187" t="str">
        <f t="shared" si="10"/>
        <v/>
      </c>
      <c r="BB32" s="183" t="str">
        <f t="shared" si="11"/>
        <v/>
      </c>
      <c r="BC32" s="183" t="str">
        <f t="shared" si="14"/>
        <v/>
      </c>
      <c r="BD32" s="183">
        <f t="shared" si="14"/>
        <v>130</v>
      </c>
      <c r="BE32" s="183" t="str">
        <f t="shared" si="14"/>
        <v/>
      </c>
      <c r="BF32" s="183" t="str">
        <f t="shared" si="14"/>
        <v/>
      </c>
      <c r="BG32" s="183" t="str">
        <f t="shared" si="14"/>
        <v/>
      </c>
      <c r="BH32" s="183" t="str">
        <f t="shared" si="14"/>
        <v/>
      </c>
      <c r="BI32" s="183" t="str">
        <f t="shared" si="14"/>
        <v/>
      </c>
      <c r="BJ32" s="183" t="str">
        <f t="shared" si="14"/>
        <v/>
      </c>
      <c r="BK32" s="183" t="str">
        <f t="shared" si="13"/>
        <v/>
      </c>
      <c r="BL32" s="183" t="str">
        <f t="shared" si="13"/>
        <v/>
      </c>
      <c r="BM32" s="183" t="str">
        <f t="shared" si="13"/>
        <v/>
      </c>
      <c r="BN32" s="183" t="str">
        <f t="shared" si="13"/>
        <v/>
      </c>
      <c r="BO32" s="183" t="str">
        <f t="shared" si="13"/>
        <v/>
      </c>
      <c r="BP32" s="183" t="str">
        <f t="shared" si="13"/>
        <v/>
      </c>
      <c r="BQ32" s="183" t="str">
        <f t="shared" si="13"/>
        <v/>
      </c>
      <c r="BR32" s="183" t="str">
        <f t="shared" si="13"/>
        <v/>
      </c>
      <c r="BS32" s="183" t="str">
        <f t="shared" si="13"/>
        <v/>
      </c>
      <c r="BT32" s="183" t="str">
        <f t="shared" si="13"/>
        <v/>
      </c>
      <c r="BU32" s="188" t="str">
        <f t="shared" si="13"/>
        <v/>
      </c>
    </row>
    <row r="33" spans="1:73" x14ac:dyDescent="0.2">
      <c r="A33" s="109"/>
      <c r="B33" s="79" t="s">
        <v>258</v>
      </c>
      <c r="C33" s="24"/>
      <c r="D33" s="20">
        <v>42866</v>
      </c>
      <c r="E33" s="46" t="s">
        <v>227</v>
      </c>
      <c r="F33" s="93">
        <v>130</v>
      </c>
      <c r="G33" s="40" t="s">
        <v>232</v>
      </c>
      <c r="H33" s="25"/>
      <c r="I33" s="97"/>
      <c r="J33" s="26"/>
      <c r="K33" s="101">
        <f t="shared" si="2"/>
        <v>5862.6000000000022</v>
      </c>
      <c r="L33" s="109"/>
      <c r="N33" s="133"/>
      <c r="O33" s="11"/>
      <c r="P33" s="11"/>
      <c r="Q33" s="11"/>
      <c r="R33" s="11"/>
      <c r="S33" s="11"/>
      <c r="T33" s="11"/>
      <c r="W33" s="133"/>
      <c r="X33" s="133"/>
      <c r="Y33" s="133"/>
      <c r="Z33" s="133" t="s">
        <v>40</v>
      </c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97"/>
      <c r="AS33" s="121" t="str">
        <f t="shared" si="3"/>
        <v/>
      </c>
      <c r="AT33" s="5" t="str">
        <f t="shared" si="4"/>
        <v/>
      </c>
      <c r="AU33" s="5" t="str">
        <f t="shared" si="5"/>
        <v/>
      </c>
      <c r="AV33" s="5" t="str">
        <f t="shared" si="6"/>
        <v/>
      </c>
      <c r="AW33" s="5" t="str">
        <f t="shared" si="7"/>
        <v/>
      </c>
      <c r="AX33" s="5" t="str">
        <f t="shared" si="8"/>
        <v/>
      </c>
      <c r="AY33" s="122" t="str">
        <f t="shared" si="9"/>
        <v/>
      </c>
      <c r="AZ33" s="5"/>
      <c r="BA33" s="187" t="str">
        <f t="shared" si="10"/>
        <v/>
      </c>
      <c r="BB33" s="183" t="str">
        <f t="shared" si="11"/>
        <v/>
      </c>
      <c r="BC33" s="183" t="str">
        <f t="shared" si="14"/>
        <v/>
      </c>
      <c r="BD33" s="183">
        <f t="shared" si="14"/>
        <v>130</v>
      </c>
      <c r="BE33" s="183" t="str">
        <f t="shared" si="14"/>
        <v/>
      </c>
      <c r="BF33" s="183" t="str">
        <f t="shared" si="14"/>
        <v/>
      </c>
      <c r="BG33" s="183" t="str">
        <f t="shared" si="14"/>
        <v/>
      </c>
      <c r="BH33" s="183" t="str">
        <f t="shared" si="14"/>
        <v/>
      </c>
      <c r="BI33" s="183" t="str">
        <f t="shared" si="14"/>
        <v/>
      </c>
      <c r="BJ33" s="183" t="str">
        <f t="shared" si="14"/>
        <v/>
      </c>
      <c r="BK33" s="183" t="str">
        <f t="shared" si="13"/>
        <v/>
      </c>
      <c r="BL33" s="183" t="str">
        <f t="shared" si="13"/>
        <v/>
      </c>
      <c r="BM33" s="183" t="str">
        <f t="shared" si="13"/>
        <v/>
      </c>
      <c r="BN33" s="183" t="str">
        <f t="shared" si="13"/>
        <v/>
      </c>
      <c r="BO33" s="183" t="str">
        <f t="shared" si="13"/>
        <v/>
      </c>
      <c r="BP33" s="183" t="str">
        <f t="shared" si="13"/>
        <v/>
      </c>
      <c r="BQ33" s="183" t="str">
        <f t="shared" si="13"/>
        <v/>
      </c>
      <c r="BR33" s="183" t="str">
        <f t="shared" si="13"/>
        <v/>
      </c>
      <c r="BS33" s="183" t="str">
        <f t="shared" si="13"/>
        <v/>
      </c>
      <c r="BT33" s="183" t="str">
        <f t="shared" si="13"/>
        <v/>
      </c>
      <c r="BU33" s="188" t="str">
        <f t="shared" si="13"/>
        <v/>
      </c>
    </row>
    <row r="34" spans="1:73" x14ac:dyDescent="0.2">
      <c r="A34" s="109"/>
      <c r="B34" s="78" t="s">
        <v>258</v>
      </c>
      <c r="C34" s="35"/>
      <c r="D34" s="30">
        <v>42866</v>
      </c>
      <c r="E34" s="47" t="s">
        <v>228</v>
      </c>
      <c r="F34" s="92">
        <v>130</v>
      </c>
      <c r="G34" s="64" t="s">
        <v>233</v>
      </c>
      <c r="H34" s="45"/>
      <c r="I34" s="96"/>
      <c r="J34" s="26"/>
      <c r="K34" s="100">
        <f t="shared" si="2"/>
        <v>5732.6000000000022</v>
      </c>
      <c r="L34" s="109"/>
      <c r="N34" s="133"/>
      <c r="O34" s="11"/>
      <c r="P34" s="11"/>
      <c r="Q34" s="11"/>
      <c r="R34" s="11"/>
      <c r="S34" s="11"/>
      <c r="T34" s="11"/>
      <c r="W34" s="133"/>
      <c r="X34" s="133"/>
      <c r="Y34" s="133"/>
      <c r="Z34" s="133" t="s">
        <v>40</v>
      </c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97"/>
      <c r="AS34" s="121" t="str">
        <f t="shared" si="3"/>
        <v/>
      </c>
      <c r="AT34" s="5" t="str">
        <f t="shared" si="4"/>
        <v/>
      </c>
      <c r="AU34" s="5" t="str">
        <f t="shared" si="5"/>
        <v/>
      </c>
      <c r="AV34" s="5" t="str">
        <f t="shared" si="6"/>
        <v/>
      </c>
      <c r="AW34" s="5" t="str">
        <f t="shared" si="7"/>
        <v/>
      </c>
      <c r="AX34" s="5" t="str">
        <f t="shared" si="8"/>
        <v/>
      </c>
      <c r="AY34" s="122" t="str">
        <f t="shared" si="9"/>
        <v/>
      </c>
      <c r="AZ34" s="5"/>
      <c r="BA34" s="187" t="str">
        <f t="shared" si="10"/>
        <v/>
      </c>
      <c r="BB34" s="183" t="str">
        <f t="shared" si="11"/>
        <v/>
      </c>
      <c r="BC34" s="183" t="str">
        <f t="shared" si="14"/>
        <v/>
      </c>
      <c r="BD34" s="183">
        <f t="shared" si="14"/>
        <v>130</v>
      </c>
      <c r="BE34" s="183" t="str">
        <f t="shared" si="14"/>
        <v/>
      </c>
      <c r="BF34" s="183" t="str">
        <f t="shared" si="14"/>
        <v/>
      </c>
      <c r="BG34" s="183" t="str">
        <f t="shared" si="14"/>
        <v/>
      </c>
      <c r="BH34" s="183" t="str">
        <f t="shared" si="14"/>
        <v/>
      </c>
      <c r="BI34" s="183" t="str">
        <f t="shared" si="14"/>
        <v/>
      </c>
      <c r="BJ34" s="183" t="str">
        <f t="shared" si="14"/>
        <v/>
      </c>
      <c r="BK34" s="183" t="str">
        <f t="shared" si="13"/>
        <v/>
      </c>
      <c r="BL34" s="183" t="str">
        <f t="shared" si="13"/>
        <v/>
      </c>
      <c r="BM34" s="183" t="str">
        <f t="shared" si="13"/>
        <v/>
      </c>
      <c r="BN34" s="183" t="str">
        <f t="shared" si="13"/>
        <v/>
      </c>
      <c r="BO34" s="183" t="str">
        <f t="shared" si="13"/>
        <v/>
      </c>
      <c r="BP34" s="183" t="str">
        <f t="shared" si="13"/>
        <v/>
      </c>
      <c r="BQ34" s="183" t="str">
        <f t="shared" si="13"/>
        <v/>
      </c>
      <c r="BR34" s="183" t="str">
        <f t="shared" si="13"/>
        <v/>
      </c>
      <c r="BS34" s="183" t="str">
        <f t="shared" si="13"/>
        <v/>
      </c>
      <c r="BT34" s="183" t="str">
        <f t="shared" si="13"/>
        <v/>
      </c>
      <c r="BU34" s="188" t="str">
        <f t="shared" si="13"/>
        <v/>
      </c>
    </row>
    <row r="35" spans="1:73" x14ac:dyDescent="0.2">
      <c r="A35" s="109"/>
      <c r="B35" s="79" t="s">
        <v>258</v>
      </c>
      <c r="C35" s="24"/>
      <c r="D35" s="20">
        <v>42866</v>
      </c>
      <c r="E35" s="46" t="s">
        <v>229</v>
      </c>
      <c r="F35" s="93">
        <v>130</v>
      </c>
      <c r="G35" s="40" t="s">
        <v>234</v>
      </c>
      <c r="H35" s="25"/>
      <c r="I35" s="97"/>
      <c r="J35" s="26"/>
      <c r="K35" s="101">
        <f t="shared" si="2"/>
        <v>5602.6000000000022</v>
      </c>
      <c r="L35" s="109"/>
      <c r="N35" s="133"/>
      <c r="O35" s="11"/>
      <c r="P35" s="11"/>
      <c r="Q35" s="11"/>
      <c r="R35" s="11"/>
      <c r="S35" s="11"/>
      <c r="T35" s="11"/>
      <c r="W35" s="133"/>
      <c r="X35" s="133"/>
      <c r="Y35" s="133"/>
      <c r="Z35" s="133" t="s">
        <v>40</v>
      </c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97"/>
      <c r="AS35" s="121" t="str">
        <f t="shared" si="3"/>
        <v/>
      </c>
      <c r="AT35" s="5" t="str">
        <f t="shared" si="4"/>
        <v/>
      </c>
      <c r="AU35" s="5" t="str">
        <f t="shared" si="5"/>
        <v/>
      </c>
      <c r="AV35" s="5" t="str">
        <f t="shared" si="6"/>
        <v/>
      </c>
      <c r="AW35" s="5" t="str">
        <f t="shared" si="7"/>
        <v/>
      </c>
      <c r="AX35" s="5" t="str">
        <f t="shared" si="8"/>
        <v/>
      </c>
      <c r="AY35" s="122" t="str">
        <f t="shared" si="9"/>
        <v/>
      </c>
      <c r="AZ35" s="5"/>
      <c r="BA35" s="187" t="str">
        <f t="shared" si="10"/>
        <v/>
      </c>
      <c r="BB35" s="183" t="str">
        <f t="shared" si="11"/>
        <v/>
      </c>
      <c r="BC35" s="183" t="str">
        <f t="shared" si="14"/>
        <v/>
      </c>
      <c r="BD35" s="183">
        <f t="shared" si="14"/>
        <v>130</v>
      </c>
      <c r="BE35" s="183" t="str">
        <f t="shared" si="14"/>
        <v/>
      </c>
      <c r="BF35" s="183" t="str">
        <f t="shared" si="14"/>
        <v/>
      </c>
      <c r="BG35" s="183" t="str">
        <f t="shared" si="14"/>
        <v/>
      </c>
      <c r="BH35" s="183" t="str">
        <f t="shared" si="14"/>
        <v/>
      </c>
      <c r="BI35" s="183" t="str">
        <f t="shared" si="14"/>
        <v/>
      </c>
      <c r="BJ35" s="183" t="str">
        <f t="shared" si="14"/>
        <v/>
      </c>
      <c r="BK35" s="183" t="str">
        <f t="shared" si="13"/>
        <v/>
      </c>
      <c r="BL35" s="183" t="str">
        <f t="shared" si="13"/>
        <v/>
      </c>
      <c r="BM35" s="183" t="str">
        <f t="shared" si="13"/>
        <v/>
      </c>
      <c r="BN35" s="183" t="str">
        <f t="shared" si="13"/>
        <v/>
      </c>
      <c r="BO35" s="183" t="str">
        <f t="shared" si="13"/>
        <v/>
      </c>
      <c r="BP35" s="183" t="str">
        <f t="shared" si="13"/>
        <v/>
      </c>
      <c r="BQ35" s="183" t="str">
        <f t="shared" si="13"/>
        <v/>
      </c>
      <c r="BR35" s="183" t="str">
        <f t="shared" si="13"/>
        <v/>
      </c>
      <c r="BS35" s="183" t="str">
        <f t="shared" si="13"/>
        <v/>
      </c>
      <c r="BT35" s="183" t="str">
        <f t="shared" si="13"/>
        <v/>
      </c>
      <c r="BU35" s="188" t="str">
        <f t="shared" si="13"/>
        <v/>
      </c>
    </row>
    <row r="36" spans="1:73" x14ac:dyDescent="0.2">
      <c r="A36" s="109"/>
      <c r="B36" s="78" t="s">
        <v>258</v>
      </c>
      <c r="C36" s="35"/>
      <c r="D36" s="30">
        <v>42870</v>
      </c>
      <c r="E36" s="45" t="s">
        <v>230</v>
      </c>
      <c r="F36" s="92">
        <v>75</v>
      </c>
      <c r="G36" s="64" t="s">
        <v>235</v>
      </c>
      <c r="H36" s="45"/>
      <c r="I36" s="96"/>
      <c r="J36" s="26"/>
      <c r="K36" s="100">
        <f t="shared" si="2"/>
        <v>5527.6000000000022</v>
      </c>
      <c r="L36" s="109"/>
      <c r="N36" s="133"/>
      <c r="O36" s="11"/>
      <c r="P36" s="11"/>
      <c r="Q36" s="11"/>
      <c r="R36" s="11"/>
      <c r="S36" s="11"/>
      <c r="T36" s="11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 t="s">
        <v>40</v>
      </c>
      <c r="AL36" s="133"/>
      <c r="AM36" s="133"/>
      <c r="AN36" s="133"/>
      <c r="AO36" s="133"/>
      <c r="AP36" s="133"/>
      <c r="AQ36" s="197"/>
      <c r="AS36" s="121" t="str">
        <f t="shared" si="3"/>
        <v/>
      </c>
      <c r="AT36" s="5" t="str">
        <f t="shared" si="4"/>
        <v/>
      </c>
      <c r="AU36" s="5" t="str">
        <f t="shared" si="5"/>
        <v/>
      </c>
      <c r="AV36" s="5" t="str">
        <f t="shared" si="6"/>
        <v/>
      </c>
      <c r="AW36" s="5" t="str">
        <f t="shared" si="7"/>
        <v/>
      </c>
      <c r="AX36" s="5" t="str">
        <f t="shared" si="8"/>
        <v/>
      </c>
      <c r="AY36" s="122" t="str">
        <f t="shared" si="9"/>
        <v/>
      </c>
      <c r="AZ36" s="5"/>
      <c r="BA36" s="187" t="str">
        <f t="shared" si="10"/>
        <v/>
      </c>
      <c r="BB36" s="183" t="str">
        <f t="shared" si="11"/>
        <v/>
      </c>
      <c r="BC36" s="183" t="str">
        <f t="shared" si="14"/>
        <v/>
      </c>
      <c r="BD36" s="183" t="str">
        <f t="shared" si="14"/>
        <v/>
      </c>
      <c r="BE36" s="183" t="str">
        <f t="shared" si="14"/>
        <v/>
      </c>
      <c r="BF36" s="183" t="str">
        <f t="shared" si="14"/>
        <v/>
      </c>
      <c r="BG36" s="183" t="str">
        <f t="shared" si="14"/>
        <v/>
      </c>
      <c r="BH36" s="183" t="str">
        <f t="shared" si="14"/>
        <v/>
      </c>
      <c r="BI36" s="183" t="str">
        <f t="shared" si="14"/>
        <v/>
      </c>
      <c r="BJ36" s="183" t="str">
        <f t="shared" si="14"/>
        <v/>
      </c>
      <c r="BK36" s="183" t="str">
        <f t="shared" si="13"/>
        <v/>
      </c>
      <c r="BL36" s="183" t="str">
        <f t="shared" si="13"/>
        <v/>
      </c>
      <c r="BM36" s="183" t="str">
        <f t="shared" si="13"/>
        <v/>
      </c>
      <c r="BN36" s="183" t="str">
        <f t="shared" si="13"/>
        <v/>
      </c>
      <c r="BO36" s="183">
        <f t="shared" si="13"/>
        <v>75</v>
      </c>
      <c r="BP36" s="183" t="str">
        <f t="shared" si="13"/>
        <v/>
      </c>
      <c r="BQ36" s="183" t="str">
        <f t="shared" si="13"/>
        <v/>
      </c>
      <c r="BR36" s="183" t="str">
        <f t="shared" si="13"/>
        <v/>
      </c>
      <c r="BS36" s="183" t="str">
        <f t="shared" si="13"/>
        <v/>
      </c>
      <c r="BT36" s="183" t="str">
        <f t="shared" si="13"/>
        <v/>
      </c>
      <c r="BU36" s="188" t="str">
        <f t="shared" si="13"/>
        <v/>
      </c>
    </row>
    <row r="37" spans="1:73" ht="12.75" customHeight="1" x14ac:dyDescent="0.2">
      <c r="A37" s="109"/>
      <c r="B37" s="79" t="s">
        <v>258</v>
      </c>
      <c r="C37" s="24"/>
      <c r="D37" s="20">
        <v>42870</v>
      </c>
      <c r="E37" s="44" t="s">
        <v>86</v>
      </c>
      <c r="F37" s="93">
        <v>205.72</v>
      </c>
      <c r="G37" s="40" t="s">
        <v>237</v>
      </c>
      <c r="H37" s="46"/>
      <c r="I37" s="97"/>
      <c r="J37" s="26"/>
      <c r="K37" s="101">
        <f t="shared" si="2"/>
        <v>5321.8800000000019</v>
      </c>
      <c r="L37" s="109"/>
      <c r="N37" s="133"/>
      <c r="O37" s="11"/>
      <c r="P37" s="11"/>
      <c r="Q37" s="11"/>
      <c r="R37" s="11"/>
      <c r="S37" s="11"/>
      <c r="T37" s="11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 t="s">
        <v>40</v>
      </c>
      <c r="AH37" s="133"/>
      <c r="AI37" s="133"/>
      <c r="AJ37" s="133"/>
      <c r="AK37" s="133"/>
      <c r="AL37" s="133"/>
      <c r="AM37" s="133"/>
      <c r="AN37" s="133"/>
      <c r="AO37" s="133"/>
      <c r="AP37" s="133"/>
      <c r="AQ37" s="197"/>
      <c r="AS37" s="121" t="str">
        <f t="shared" si="3"/>
        <v/>
      </c>
      <c r="AT37" s="5" t="str">
        <f t="shared" si="4"/>
        <v/>
      </c>
      <c r="AU37" s="5" t="str">
        <f t="shared" si="5"/>
        <v/>
      </c>
      <c r="AV37" s="5" t="str">
        <f t="shared" si="6"/>
        <v/>
      </c>
      <c r="AW37" s="5" t="str">
        <f t="shared" si="7"/>
        <v/>
      </c>
      <c r="AX37" s="5" t="str">
        <f t="shared" si="8"/>
        <v/>
      </c>
      <c r="AY37" s="122" t="str">
        <f t="shared" si="9"/>
        <v/>
      </c>
      <c r="AZ37" s="5"/>
      <c r="BA37" s="187" t="str">
        <f t="shared" si="10"/>
        <v/>
      </c>
      <c r="BB37" s="183" t="str">
        <f t="shared" si="11"/>
        <v/>
      </c>
      <c r="BC37" s="183" t="str">
        <f t="shared" si="14"/>
        <v/>
      </c>
      <c r="BD37" s="183" t="str">
        <f t="shared" si="14"/>
        <v/>
      </c>
      <c r="BE37" s="183" t="str">
        <f t="shared" si="14"/>
        <v/>
      </c>
      <c r="BF37" s="183" t="str">
        <f t="shared" si="14"/>
        <v/>
      </c>
      <c r="BG37" s="183" t="str">
        <f t="shared" si="14"/>
        <v/>
      </c>
      <c r="BH37" s="183" t="str">
        <f t="shared" si="14"/>
        <v/>
      </c>
      <c r="BI37" s="183" t="str">
        <f t="shared" si="14"/>
        <v/>
      </c>
      <c r="BJ37" s="183" t="str">
        <f t="shared" si="14"/>
        <v/>
      </c>
      <c r="BK37" s="183">
        <f t="shared" si="13"/>
        <v>205.72</v>
      </c>
      <c r="BL37" s="183" t="str">
        <f t="shared" si="13"/>
        <v/>
      </c>
      <c r="BM37" s="183" t="str">
        <f t="shared" si="13"/>
        <v/>
      </c>
      <c r="BN37" s="183" t="str">
        <f t="shared" si="13"/>
        <v/>
      </c>
      <c r="BO37" s="183" t="str">
        <f t="shared" si="13"/>
        <v/>
      </c>
      <c r="BP37" s="183" t="str">
        <f t="shared" si="13"/>
        <v/>
      </c>
      <c r="BQ37" s="183" t="str">
        <f t="shared" si="13"/>
        <v/>
      </c>
      <c r="BR37" s="183" t="str">
        <f t="shared" si="13"/>
        <v/>
      </c>
      <c r="BS37" s="183" t="str">
        <f t="shared" si="13"/>
        <v/>
      </c>
      <c r="BT37" s="183" t="str">
        <f t="shared" si="13"/>
        <v/>
      </c>
      <c r="BU37" s="188" t="str">
        <f t="shared" si="13"/>
        <v/>
      </c>
    </row>
    <row r="38" spans="1:73" ht="12.75" customHeight="1" x14ac:dyDescent="0.2">
      <c r="A38" s="109"/>
      <c r="B38" s="78" t="s">
        <v>258</v>
      </c>
      <c r="C38" s="35"/>
      <c r="D38" s="30">
        <v>42858</v>
      </c>
      <c r="E38" s="45" t="s">
        <v>86</v>
      </c>
      <c r="F38" s="92">
        <v>58</v>
      </c>
      <c r="G38" s="64" t="s">
        <v>242</v>
      </c>
      <c r="H38" s="45"/>
      <c r="I38" s="96"/>
      <c r="J38" s="26"/>
      <c r="K38" s="100">
        <f t="shared" si="2"/>
        <v>5263.8800000000019</v>
      </c>
      <c r="L38" s="109"/>
      <c r="N38" s="133"/>
      <c r="O38" s="11"/>
      <c r="P38" s="11"/>
      <c r="Q38" s="11"/>
      <c r="R38" s="11"/>
      <c r="S38" s="11"/>
      <c r="T38" s="11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 t="s">
        <v>40</v>
      </c>
      <c r="AH38" s="133"/>
      <c r="AI38" s="133"/>
      <c r="AJ38" s="133"/>
      <c r="AK38" s="133"/>
      <c r="AL38" s="133"/>
      <c r="AM38" s="133"/>
      <c r="AN38" s="133"/>
      <c r="AO38" s="133"/>
      <c r="AP38" s="133"/>
      <c r="AQ38" s="197"/>
      <c r="AS38" s="121" t="str">
        <f t="shared" si="3"/>
        <v/>
      </c>
      <c r="AT38" s="5" t="str">
        <f t="shared" si="4"/>
        <v/>
      </c>
      <c r="AU38" s="5" t="str">
        <f t="shared" si="5"/>
        <v/>
      </c>
      <c r="AV38" s="5" t="str">
        <f t="shared" si="6"/>
        <v/>
      </c>
      <c r="AW38" s="5" t="str">
        <f t="shared" si="7"/>
        <v/>
      </c>
      <c r="AX38" s="5" t="str">
        <f t="shared" si="8"/>
        <v/>
      </c>
      <c r="AY38" s="122" t="str">
        <f t="shared" si="9"/>
        <v/>
      </c>
      <c r="AZ38" s="5"/>
      <c r="BA38" s="187" t="str">
        <f t="shared" si="10"/>
        <v/>
      </c>
      <c r="BB38" s="183" t="str">
        <f t="shared" si="11"/>
        <v/>
      </c>
      <c r="BC38" s="183" t="str">
        <f t="shared" si="14"/>
        <v/>
      </c>
      <c r="BD38" s="183" t="str">
        <f t="shared" si="14"/>
        <v/>
      </c>
      <c r="BE38" s="183" t="str">
        <f t="shared" si="14"/>
        <v/>
      </c>
      <c r="BF38" s="183" t="str">
        <f t="shared" si="14"/>
        <v/>
      </c>
      <c r="BG38" s="183" t="str">
        <f t="shared" si="14"/>
        <v/>
      </c>
      <c r="BH38" s="183" t="str">
        <f t="shared" si="14"/>
        <v/>
      </c>
      <c r="BI38" s="183" t="str">
        <f t="shared" si="14"/>
        <v/>
      </c>
      <c r="BJ38" s="183" t="str">
        <f t="shared" si="14"/>
        <v/>
      </c>
      <c r="BK38" s="183">
        <f t="shared" si="13"/>
        <v>58</v>
      </c>
      <c r="BL38" s="183" t="str">
        <f t="shared" si="13"/>
        <v/>
      </c>
      <c r="BM38" s="183" t="str">
        <f t="shared" si="13"/>
        <v/>
      </c>
      <c r="BN38" s="183" t="str">
        <f t="shared" si="13"/>
        <v/>
      </c>
      <c r="BO38" s="183" t="str">
        <f t="shared" si="13"/>
        <v/>
      </c>
      <c r="BP38" s="183" t="str">
        <f t="shared" si="13"/>
        <v/>
      </c>
      <c r="BQ38" s="183" t="str">
        <f t="shared" si="13"/>
        <v/>
      </c>
      <c r="BR38" s="183" t="str">
        <f t="shared" si="13"/>
        <v/>
      </c>
      <c r="BS38" s="183" t="str">
        <f t="shared" si="13"/>
        <v/>
      </c>
      <c r="BT38" s="183" t="str">
        <f t="shared" si="13"/>
        <v/>
      </c>
      <c r="BU38" s="188" t="str">
        <f t="shared" si="13"/>
        <v/>
      </c>
    </row>
    <row r="39" spans="1:73" ht="12.75" customHeight="1" x14ac:dyDescent="0.2">
      <c r="A39" s="109"/>
      <c r="B39" s="208"/>
      <c r="C39" s="24"/>
      <c r="D39" s="20">
        <v>42877</v>
      </c>
      <c r="E39" s="44"/>
      <c r="F39" s="93">
        <v>39.42</v>
      </c>
      <c r="G39" s="65" t="s">
        <v>238</v>
      </c>
      <c r="H39" s="46"/>
      <c r="I39" s="97">
        <v>39.42</v>
      </c>
      <c r="J39" s="26"/>
      <c r="K39" s="101">
        <f t="shared" si="2"/>
        <v>5263.8800000000019</v>
      </c>
      <c r="L39" s="109"/>
      <c r="N39" s="133"/>
      <c r="O39" s="11"/>
      <c r="P39" s="11" t="s">
        <v>40</v>
      </c>
      <c r="Q39" s="11"/>
      <c r="R39" s="11"/>
      <c r="S39" s="11"/>
      <c r="T39" s="11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 t="s">
        <v>40</v>
      </c>
      <c r="AK39" s="133"/>
      <c r="AL39" s="133"/>
      <c r="AM39" s="133"/>
      <c r="AN39" s="133"/>
      <c r="AO39" s="133"/>
      <c r="AP39" s="133"/>
      <c r="AQ39" s="197"/>
      <c r="AS39" s="121" t="str">
        <f t="shared" si="3"/>
        <v/>
      </c>
      <c r="AT39" s="5" t="str">
        <f t="shared" si="4"/>
        <v/>
      </c>
      <c r="AU39" s="5">
        <f t="shared" si="5"/>
        <v>39.42</v>
      </c>
      <c r="AV39" s="5" t="str">
        <f t="shared" si="6"/>
        <v/>
      </c>
      <c r="AW39" s="5" t="str">
        <f t="shared" si="7"/>
        <v/>
      </c>
      <c r="AX39" s="5" t="str">
        <f t="shared" si="8"/>
        <v/>
      </c>
      <c r="AY39" s="122" t="str">
        <f t="shared" si="9"/>
        <v/>
      </c>
      <c r="AZ39" s="5"/>
      <c r="BA39" s="187" t="str">
        <f t="shared" si="10"/>
        <v/>
      </c>
      <c r="BB39" s="183" t="str">
        <f t="shared" si="11"/>
        <v/>
      </c>
      <c r="BC39" s="183" t="str">
        <f t="shared" si="14"/>
        <v/>
      </c>
      <c r="BD39" s="183" t="str">
        <f t="shared" si="14"/>
        <v/>
      </c>
      <c r="BE39" s="183" t="str">
        <f t="shared" si="14"/>
        <v/>
      </c>
      <c r="BF39" s="183" t="str">
        <f t="shared" si="14"/>
        <v/>
      </c>
      <c r="BG39" s="183" t="str">
        <f t="shared" si="14"/>
        <v/>
      </c>
      <c r="BH39" s="183" t="str">
        <f t="shared" si="14"/>
        <v/>
      </c>
      <c r="BI39" s="183" t="str">
        <f t="shared" si="14"/>
        <v/>
      </c>
      <c r="BJ39" s="183" t="str">
        <f t="shared" si="14"/>
        <v/>
      </c>
      <c r="BK39" s="183" t="str">
        <f t="shared" si="13"/>
        <v/>
      </c>
      <c r="BL39" s="183" t="str">
        <f t="shared" si="13"/>
        <v/>
      </c>
      <c r="BM39" s="183" t="str">
        <f t="shared" si="13"/>
        <v/>
      </c>
      <c r="BN39" s="183">
        <f t="shared" si="13"/>
        <v>39.42</v>
      </c>
      <c r="BO39" s="183" t="str">
        <f t="shared" si="13"/>
        <v/>
      </c>
      <c r="BP39" s="183" t="str">
        <f t="shared" si="13"/>
        <v/>
      </c>
      <c r="BQ39" s="183" t="str">
        <f t="shared" si="13"/>
        <v/>
      </c>
      <c r="BR39" s="183" t="str">
        <f t="shared" si="13"/>
        <v/>
      </c>
      <c r="BS39" s="183" t="str">
        <f t="shared" si="13"/>
        <v/>
      </c>
      <c r="BT39" s="183" t="str">
        <f t="shared" si="13"/>
        <v/>
      </c>
      <c r="BU39" s="188" t="str">
        <f t="shared" si="13"/>
        <v/>
      </c>
    </row>
    <row r="40" spans="1:73" ht="12.75" customHeight="1" x14ac:dyDescent="0.2">
      <c r="A40" s="109"/>
      <c r="B40" s="208"/>
      <c r="C40" s="35"/>
      <c r="D40" s="30">
        <v>42877</v>
      </c>
      <c r="E40" s="36"/>
      <c r="F40" s="92">
        <v>340.64</v>
      </c>
      <c r="G40" s="42" t="s">
        <v>239</v>
      </c>
      <c r="H40" s="45"/>
      <c r="I40" s="96">
        <v>340.64</v>
      </c>
      <c r="J40" s="26"/>
      <c r="K40" s="100">
        <f t="shared" si="2"/>
        <v>5263.8800000000019</v>
      </c>
      <c r="L40" s="109"/>
      <c r="N40" s="133"/>
      <c r="O40" s="135"/>
      <c r="P40" s="11" t="s">
        <v>40</v>
      </c>
      <c r="Q40" s="11"/>
      <c r="R40" s="11"/>
      <c r="S40" s="11"/>
      <c r="T40" s="11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 t="s">
        <v>40</v>
      </c>
      <c r="AK40" s="133"/>
      <c r="AL40" s="133"/>
      <c r="AM40" s="133"/>
      <c r="AN40" s="133"/>
      <c r="AO40" s="133"/>
      <c r="AP40" s="133"/>
      <c r="AQ40" s="197"/>
      <c r="AS40" s="121" t="str">
        <f t="shared" si="3"/>
        <v/>
      </c>
      <c r="AT40" s="5" t="str">
        <f t="shared" si="4"/>
        <v/>
      </c>
      <c r="AU40" s="5">
        <f t="shared" si="5"/>
        <v>340.64</v>
      </c>
      <c r="AV40" s="5" t="str">
        <f t="shared" si="6"/>
        <v/>
      </c>
      <c r="AW40" s="5" t="str">
        <f t="shared" si="7"/>
        <v/>
      </c>
      <c r="AX40" s="5" t="str">
        <f t="shared" si="8"/>
        <v/>
      </c>
      <c r="AY40" s="122" t="str">
        <f t="shared" si="9"/>
        <v/>
      </c>
      <c r="AZ40" s="5"/>
      <c r="BA40" s="187" t="str">
        <f t="shared" si="10"/>
        <v/>
      </c>
      <c r="BB40" s="183" t="str">
        <f t="shared" si="11"/>
        <v/>
      </c>
      <c r="BC40" s="183" t="str">
        <f t="shared" si="14"/>
        <v/>
      </c>
      <c r="BD40" s="183" t="str">
        <f t="shared" si="14"/>
        <v/>
      </c>
      <c r="BE40" s="183" t="str">
        <f t="shared" si="14"/>
        <v/>
      </c>
      <c r="BF40" s="183" t="str">
        <f t="shared" si="14"/>
        <v/>
      </c>
      <c r="BG40" s="183" t="str">
        <f t="shared" si="14"/>
        <v/>
      </c>
      <c r="BH40" s="183" t="str">
        <f t="shared" si="14"/>
        <v/>
      </c>
      <c r="BI40" s="183" t="str">
        <f t="shared" si="14"/>
        <v/>
      </c>
      <c r="BJ40" s="183" t="str">
        <f t="shared" si="14"/>
        <v/>
      </c>
      <c r="BK40" s="183" t="str">
        <f t="shared" si="13"/>
        <v/>
      </c>
      <c r="BL40" s="183" t="str">
        <f t="shared" si="13"/>
        <v/>
      </c>
      <c r="BM40" s="183" t="str">
        <f t="shared" si="13"/>
        <v/>
      </c>
      <c r="BN40" s="183">
        <f t="shared" si="13"/>
        <v>340.64</v>
      </c>
      <c r="BO40" s="183" t="str">
        <f t="shared" si="13"/>
        <v/>
      </c>
      <c r="BP40" s="183" t="str">
        <f t="shared" si="13"/>
        <v/>
      </c>
      <c r="BQ40" s="183" t="str">
        <f t="shared" si="13"/>
        <v/>
      </c>
      <c r="BR40" s="183" t="str">
        <f t="shared" si="13"/>
        <v/>
      </c>
      <c r="BS40" s="183" t="str">
        <f t="shared" si="13"/>
        <v/>
      </c>
      <c r="BT40" s="183" t="str">
        <f t="shared" si="13"/>
        <v/>
      </c>
      <c r="BU40" s="188" t="str">
        <f t="shared" si="13"/>
        <v/>
      </c>
    </row>
    <row r="41" spans="1:73" x14ac:dyDescent="0.2">
      <c r="A41" s="109"/>
      <c r="B41" s="79" t="s">
        <v>262</v>
      </c>
      <c r="C41" s="24"/>
      <c r="D41" s="20">
        <v>42877</v>
      </c>
      <c r="E41" s="44" t="s">
        <v>240</v>
      </c>
      <c r="F41" s="93">
        <v>24.2</v>
      </c>
      <c r="G41" s="77" t="s">
        <v>241</v>
      </c>
      <c r="H41" s="44"/>
      <c r="I41" s="97"/>
      <c r="J41" s="26"/>
      <c r="K41" s="101">
        <f t="shared" si="2"/>
        <v>5239.6800000000021</v>
      </c>
      <c r="L41" s="109"/>
      <c r="N41" s="133"/>
      <c r="O41" s="11"/>
      <c r="P41" s="11"/>
      <c r="Q41" s="11"/>
      <c r="R41" s="11"/>
      <c r="S41" s="11"/>
      <c r="T41" s="11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 t="s">
        <v>40</v>
      </c>
      <c r="AL41" s="133"/>
      <c r="AM41" s="133"/>
      <c r="AN41" s="133"/>
      <c r="AO41" s="133"/>
      <c r="AP41" s="133"/>
      <c r="AQ41" s="197"/>
      <c r="AS41" s="121" t="str">
        <f t="shared" si="3"/>
        <v/>
      </c>
      <c r="AT41" s="5" t="str">
        <f t="shared" si="4"/>
        <v/>
      </c>
      <c r="AU41" s="5" t="str">
        <f t="shared" si="5"/>
        <v/>
      </c>
      <c r="AV41" s="5" t="str">
        <f t="shared" si="6"/>
        <v/>
      </c>
      <c r="AW41" s="5" t="str">
        <f t="shared" si="7"/>
        <v/>
      </c>
      <c r="AX41" s="5" t="str">
        <f t="shared" si="8"/>
        <v/>
      </c>
      <c r="AY41" s="122" t="str">
        <f t="shared" si="9"/>
        <v/>
      </c>
      <c r="AZ41" s="5"/>
      <c r="BA41" s="187" t="str">
        <f t="shared" si="10"/>
        <v/>
      </c>
      <c r="BB41" s="183" t="str">
        <f t="shared" si="11"/>
        <v/>
      </c>
      <c r="BC41" s="183" t="str">
        <f t="shared" si="14"/>
        <v/>
      </c>
      <c r="BD41" s="183" t="str">
        <f t="shared" si="14"/>
        <v/>
      </c>
      <c r="BE41" s="183" t="str">
        <f t="shared" si="14"/>
        <v/>
      </c>
      <c r="BF41" s="183" t="str">
        <f t="shared" si="14"/>
        <v/>
      </c>
      <c r="BG41" s="183" t="str">
        <f t="shared" si="14"/>
        <v/>
      </c>
      <c r="BH41" s="183" t="str">
        <f t="shared" si="14"/>
        <v/>
      </c>
      <c r="BI41" s="183" t="str">
        <f t="shared" si="14"/>
        <v/>
      </c>
      <c r="BJ41" s="183" t="str">
        <f t="shared" si="14"/>
        <v/>
      </c>
      <c r="BK41" s="183" t="str">
        <f t="shared" si="13"/>
        <v/>
      </c>
      <c r="BL41" s="183" t="str">
        <f t="shared" si="13"/>
        <v/>
      </c>
      <c r="BM41" s="183" t="str">
        <f t="shared" si="13"/>
        <v/>
      </c>
      <c r="BN41" s="183" t="str">
        <f t="shared" si="13"/>
        <v/>
      </c>
      <c r="BO41" s="183">
        <f t="shared" si="13"/>
        <v>24.2</v>
      </c>
      <c r="BP41" s="183" t="str">
        <f t="shared" si="13"/>
        <v/>
      </c>
      <c r="BQ41" s="183" t="str">
        <f t="shared" si="13"/>
        <v/>
      </c>
      <c r="BR41" s="183" t="str">
        <f t="shared" si="13"/>
        <v/>
      </c>
      <c r="BS41" s="183" t="str">
        <f t="shared" si="13"/>
        <v/>
      </c>
      <c r="BT41" s="183" t="str">
        <f t="shared" si="13"/>
        <v/>
      </c>
      <c r="BU41" s="188" t="str">
        <f t="shared" si="13"/>
        <v/>
      </c>
    </row>
    <row r="42" spans="1:73" x14ac:dyDescent="0.2">
      <c r="A42" s="109"/>
      <c r="B42" s="78" t="s">
        <v>236</v>
      </c>
      <c r="C42" s="35"/>
      <c r="D42" s="30">
        <v>42858</v>
      </c>
      <c r="E42" s="36"/>
      <c r="F42" s="92"/>
      <c r="G42" s="64" t="s">
        <v>243</v>
      </c>
      <c r="H42" s="31" t="s">
        <v>86</v>
      </c>
      <c r="I42" s="96">
        <v>58</v>
      </c>
      <c r="J42" s="26"/>
      <c r="K42" s="100">
        <f t="shared" si="2"/>
        <v>5297.6800000000021</v>
      </c>
      <c r="L42" s="109"/>
      <c r="N42" s="133"/>
      <c r="O42" s="135"/>
      <c r="P42" s="11"/>
      <c r="Q42" s="11"/>
      <c r="R42" s="11"/>
      <c r="S42" s="11"/>
      <c r="T42" s="11" t="s">
        <v>40</v>
      </c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97"/>
      <c r="AS42" s="121" t="str">
        <f t="shared" si="3"/>
        <v/>
      </c>
      <c r="AT42" s="5" t="str">
        <f t="shared" si="4"/>
        <v/>
      </c>
      <c r="AU42" s="5" t="str">
        <f t="shared" si="5"/>
        <v/>
      </c>
      <c r="AV42" s="5" t="str">
        <f t="shared" si="6"/>
        <v/>
      </c>
      <c r="AW42" s="5" t="str">
        <f t="shared" si="7"/>
        <v/>
      </c>
      <c r="AX42" s="5" t="str">
        <f t="shared" si="8"/>
        <v/>
      </c>
      <c r="AY42" s="122">
        <f t="shared" si="9"/>
        <v>58</v>
      </c>
      <c r="AZ42" s="5"/>
      <c r="BA42" s="187" t="str">
        <f t="shared" si="10"/>
        <v/>
      </c>
      <c r="BB42" s="183" t="str">
        <f t="shared" si="11"/>
        <v/>
      </c>
      <c r="BC42" s="183" t="str">
        <f t="shared" si="14"/>
        <v/>
      </c>
      <c r="BD42" s="183" t="str">
        <f t="shared" si="14"/>
        <v/>
      </c>
      <c r="BE42" s="183" t="str">
        <f t="shared" si="14"/>
        <v/>
      </c>
      <c r="BF42" s="183" t="str">
        <f t="shared" si="14"/>
        <v/>
      </c>
      <c r="BG42" s="183" t="str">
        <f t="shared" si="14"/>
        <v/>
      </c>
      <c r="BH42" s="183" t="str">
        <f t="shared" si="14"/>
        <v/>
      </c>
      <c r="BI42" s="183" t="str">
        <f t="shared" si="14"/>
        <v/>
      </c>
      <c r="BJ42" s="183" t="str">
        <f t="shared" si="14"/>
        <v/>
      </c>
      <c r="BK42" s="183" t="str">
        <f t="shared" si="13"/>
        <v/>
      </c>
      <c r="BL42" s="183" t="str">
        <f t="shared" si="13"/>
        <v/>
      </c>
      <c r="BM42" s="183" t="str">
        <f t="shared" si="13"/>
        <v/>
      </c>
      <c r="BN42" s="183" t="str">
        <f t="shared" si="13"/>
        <v/>
      </c>
      <c r="BO42" s="183" t="str">
        <f t="shared" si="13"/>
        <v/>
      </c>
      <c r="BP42" s="183" t="str">
        <f t="shared" si="13"/>
        <v/>
      </c>
      <c r="BQ42" s="183" t="str">
        <f t="shared" si="13"/>
        <v/>
      </c>
      <c r="BR42" s="183" t="str">
        <f t="shared" si="13"/>
        <v/>
      </c>
      <c r="BS42" s="183" t="str">
        <f t="shared" si="13"/>
        <v/>
      </c>
      <c r="BT42" s="183" t="str">
        <f t="shared" si="13"/>
        <v/>
      </c>
      <c r="BU42" s="188" t="str">
        <f t="shared" si="13"/>
        <v/>
      </c>
    </row>
    <row r="43" spans="1:73" x14ac:dyDescent="0.2">
      <c r="A43" s="109"/>
      <c r="B43" s="79" t="s">
        <v>258</v>
      </c>
      <c r="C43" s="24"/>
      <c r="D43" s="20">
        <v>42875</v>
      </c>
      <c r="E43" s="44" t="s">
        <v>244</v>
      </c>
      <c r="F43" s="93">
        <v>25.6</v>
      </c>
      <c r="G43" s="40" t="s">
        <v>245</v>
      </c>
      <c r="H43" s="25"/>
      <c r="I43" s="97"/>
      <c r="J43" s="26"/>
      <c r="K43" s="101">
        <f t="shared" si="2"/>
        <v>5272.0800000000017</v>
      </c>
      <c r="L43" s="109"/>
      <c r="N43" s="133"/>
      <c r="O43" s="11"/>
      <c r="P43" s="11"/>
      <c r="Q43" s="11"/>
      <c r="R43" s="11"/>
      <c r="S43" s="11"/>
      <c r="T43" s="11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 t="s">
        <v>40</v>
      </c>
      <c r="AO43" s="133"/>
      <c r="AP43" s="133"/>
      <c r="AQ43" s="197"/>
      <c r="AS43" s="121" t="str">
        <f t="shared" si="3"/>
        <v/>
      </c>
      <c r="AT43" s="5" t="str">
        <f t="shared" si="4"/>
        <v/>
      </c>
      <c r="AU43" s="5" t="str">
        <f t="shared" si="5"/>
        <v/>
      </c>
      <c r="AV43" s="5" t="str">
        <f t="shared" si="6"/>
        <v/>
      </c>
      <c r="AW43" s="5" t="str">
        <f t="shared" si="7"/>
        <v/>
      </c>
      <c r="AX43" s="5" t="str">
        <f t="shared" si="8"/>
        <v/>
      </c>
      <c r="AY43" s="122" t="str">
        <f t="shared" si="9"/>
        <v/>
      </c>
      <c r="AZ43" s="5"/>
      <c r="BA43" s="187" t="str">
        <f t="shared" si="10"/>
        <v/>
      </c>
      <c r="BB43" s="183" t="str">
        <f t="shared" si="11"/>
        <v/>
      </c>
      <c r="BC43" s="183" t="str">
        <f t="shared" si="14"/>
        <v/>
      </c>
      <c r="BD43" s="183" t="str">
        <f t="shared" si="14"/>
        <v/>
      </c>
      <c r="BE43" s="183" t="str">
        <f t="shared" si="14"/>
        <v/>
      </c>
      <c r="BF43" s="183" t="str">
        <f t="shared" si="14"/>
        <v/>
      </c>
      <c r="BG43" s="183" t="str">
        <f t="shared" si="14"/>
        <v/>
      </c>
      <c r="BH43" s="183" t="str">
        <f t="shared" si="14"/>
        <v/>
      </c>
      <c r="BI43" s="183" t="str">
        <f t="shared" si="14"/>
        <v/>
      </c>
      <c r="BJ43" s="183" t="str">
        <f t="shared" si="14"/>
        <v/>
      </c>
      <c r="BK43" s="183" t="str">
        <f t="shared" si="13"/>
        <v/>
      </c>
      <c r="BL43" s="183" t="str">
        <f t="shared" si="13"/>
        <v/>
      </c>
      <c r="BM43" s="183" t="str">
        <f t="shared" si="13"/>
        <v/>
      </c>
      <c r="BN43" s="183" t="str">
        <f t="shared" si="13"/>
        <v/>
      </c>
      <c r="BO43" s="183" t="str">
        <f t="shared" si="13"/>
        <v/>
      </c>
      <c r="BP43" s="183" t="str">
        <f t="shared" si="13"/>
        <v/>
      </c>
      <c r="BQ43" s="183" t="str">
        <f t="shared" si="13"/>
        <v/>
      </c>
      <c r="BR43" s="183">
        <f t="shared" si="13"/>
        <v>25.6</v>
      </c>
      <c r="BS43" s="183" t="str">
        <f t="shared" si="13"/>
        <v/>
      </c>
      <c r="BT43" s="183" t="str">
        <f t="shared" si="13"/>
        <v/>
      </c>
      <c r="BU43" s="188" t="str">
        <f t="shared" si="13"/>
        <v/>
      </c>
    </row>
    <row r="44" spans="1:73" x14ac:dyDescent="0.2">
      <c r="A44" s="109"/>
      <c r="B44" s="78" t="s">
        <v>258</v>
      </c>
      <c r="C44" s="149"/>
      <c r="D44" s="30">
        <v>42876</v>
      </c>
      <c r="E44" s="31" t="s">
        <v>86</v>
      </c>
      <c r="F44" s="92">
        <v>86.4</v>
      </c>
      <c r="G44" s="63" t="s">
        <v>246</v>
      </c>
      <c r="H44" s="31"/>
      <c r="I44" s="96"/>
      <c r="J44" s="26"/>
      <c r="K44" s="100">
        <f t="shared" si="2"/>
        <v>5185.6800000000021</v>
      </c>
      <c r="L44" s="109"/>
      <c r="N44" s="133"/>
      <c r="O44" s="11"/>
      <c r="P44" s="11"/>
      <c r="Q44" s="11"/>
      <c r="R44" s="11"/>
      <c r="S44" s="11"/>
      <c r="T44" s="11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 t="s">
        <v>40</v>
      </c>
      <c r="AN44" s="133"/>
      <c r="AO44" s="133"/>
      <c r="AP44" s="133"/>
      <c r="AQ44" s="197"/>
      <c r="AS44" s="121" t="str">
        <f t="shared" si="3"/>
        <v/>
      </c>
      <c r="AT44" s="5" t="str">
        <f t="shared" si="4"/>
        <v/>
      </c>
      <c r="AU44" s="5" t="str">
        <f t="shared" si="5"/>
        <v/>
      </c>
      <c r="AV44" s="5" t="str">
        <f t="shared" si="6"/>
        <v/>
      </c>
      <c r="AW44" s="5" t="str">
        <f t="shared" si="7"/>
        <v/>
      </c>
      <c r="AX44" s="5" t="str">
        <f t="shared" si="8"/>
        <v/>
      </c>
      <c r="AY44" s="122" t="str">
        <f t="shared" si="9"/>
        <v/>
      </c>
      <c r="AZ44" s="5"/>
      <c r="BA44" s="187" t="str">
        <f t="shared" si="10"/>
        <v/>
      </c>
      <c r="BB44" s="183" t="str">
        <f t="shared" si="11"/>
        <v/>
      </c>
      <c r="BC44" s="183" t="str">
        <f t="shared" si="14"/>
        <v/>
      </c>
      <c r="BD44" s="183" t="str">
        <f t="shared" si="14"/>
        <v/>
      </c>
      <c r="BE44" s="183" t="str">
        <f t="shared" si="14"/>
        <v/>
      </c>
      <c r="BF44" s="183" t="str">
        <f t="shared" si="14"/>
        <v/>
      </c>
      <c r="BG44" s="183" t="str">
        <f t="shared" si="14"/>
        <v/>
      </c>
      <c r="BH44" s="183" t="str">
        <f t="shared" si="14"/>
        <v/>
      </c>
      <c r="BI44" s="183" t="str">
        <f t="shared" si="14"/>
        <v/>
      </c>
      <c r="BJ44" s="183" t="str">
        <f t="shared" si="14"/>
        <v/>
      </c>
      <c r="BK44" s="183" t="str">
        <f t="shared" si="13"/>
        <v/>
      </c>
      <c r="BL44" s="183" t="str">
        <f t="shared" si="13"/>
        <v/>
      </c>
      <c r="BM44" s="183" t="str">
        <f t="shared" si="13"/>
        <v/>
      </c>
      <c r="BN44" s="183" t="str">
        <f t="shared" si="13"/>
        <v/>
      </c>
      <c r="BO44" s="183" t="str">
        <f t="shared" si="13"/>
        <v/>
      </c>
      <c r="BP44" s="183" t="str">
        <f t="shared" si="13"/>
        <v/>
      </c>
      <c r="BQ44" s="183">
        <f t="shared" si="13"/>
        <v>86.4</v>
      </c>
      <c r="BR44" s="183" t="str">
        <f t="shared" si="13"/>
        <v/>
      </c>
      <c r="BS44" s="183" t="str">
        <f t="shared" si="13"/>
        <v/>
      </c>
      <c r="BT44" s="183" t="str">
        <f t="shared" si="13"/>
        <v/>
      </c>
      <c r="BU44" s="188" t="str">
        <f t="shared" si="13"/>
        <v/>
      </c>
    </row>
    <row r="45" spans="1:73" x14ac:dyDescent="0.2">
      <c r="A45" s="109"/>
      <c r="B45" s="79" t="s">
        <v>258</v>
      </c>
      <c r="C45" s="33"/>
      <c r="D45" s="20">
        <v>42879</v>
      </c>
      <c r="E45" s="25"/>
      <c r="F45" s="93"/>
      <c r="G45" s="212" t="s">
        <v>248</v>
      </c>
      <c r="H45" s="44" t="s">
        <v>247</v>
      </c>
      <c r="I45" s="97">
        <v>44.8</v>
      </c>
      <c r="J45" s="26"/>
      <c r="K45" s="101">
        <f t="shared" si="2"/>
        <v>5230.4800000000023</v>
      </c>
      <c r="L45" s="109"/>
      <c r="N45" s="133"/>
      <c r="O45" s="11"/>
      <c r="P45" s="11"/>
      <c r="Q45" s="11"/>
      <c r="R45" s="11"/>
      <c r="S45" s="11"/>
      <c r="T45" s="11" t="s">
        <v>40</v>
      </c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97"/>
      <c r="AS45" s="121" t="str">
        <f t="shared" si="3"/>
        <v/>
      </c>
      <c r="AT45" s="5" t="str">
        <f t="shared" si="4"/>
        <v/>
      </c>
      <c r="AU45" s="5" t="str">
        <f t="shared" si="5"/>
        <v/>
      </c>
      <c r="AV45" s="5" t="str">
        <f t="shared" si="6"/>
        <v/>
      </c>
      <c r="AW45" s="5" t="str">
        <f t="shared" si="7"/>
        <v/>
      </c>
      <c r="AX45" s="5" t="str">
        <f t="shared" si="8"/>
        <v/>
      </c>
      <c r="AY45" s="122">
        <f t="shared" si="9"/>
        <v>44.8</v>
      </c>
      <c r="AZ45" s="5"/>
      <c r="BA45" s="187" t="str">
        <f t="shared" si="10"/>
        <v/>
      </c>
      <c r="BB45" s="183" t="str">
        <f t="shared" si="11"/>
        <v/>
      </c>
      <c r="BC45" s="183" t="str">
        <f t="shared" si="14"/>
        <v/>
      </c>
      <c r="BD45" s="183" t="str">
        <f t="shared" si="14"/>
        <v/>
      </c>
      <c r="BE45" s="183" t="str">
        <f t="shared" si="14"/>
        <v/>
      </c>
      <c r="BF45" s="183" t="str">
        <f t="shared" si="14"/>
        <v/>
      </c>
      <c r="BG45" s="183" t="str">
        <f t="shared" si="14"/>
        <v/>
      </c>
      <c r="BH45" s="183" t="str">
        <f t="shared" si="14"/>
        <v/>
      </c>
      <c r="BI45" s="183" t="str">
        <f t="shared" si="14"/>
        <v/>
      </c>
      <c r="BJ45" s="183" t="str">
        <f t="shared" si="14"/>
        <v/>
      </c>
      <c r="BK45" s="183" t="str">
        <f t="shared" si="13"/>
        <v/>
      </c>
      <c r="BL45" s="183" t="str">
        <f t="shared" si="13"/>
        <v/>
      </c>
      <c r="BM45" s="183" t="str">
        <f t="shared" si="13"/>
        <v/>
      </c>
      <c r="BN45" s="183" t="str">
        <f t="shared" si="13"/>
        <v/>
      </c>
      <c r="BO45" s="183" t="str">
        <f t="shared" si="13"/>
        <v/>
      </c>
      <c r="BP45" s="183" t="str">
        <f t="shared" si="13"/>
        <v/>
      </c>
      <c r="BQ45" s="183" t="str">
        <f t="shared" si="13"/>
        <v/>
      </c>
      <c r="BR45" s="183" t="str">
        <f t="shared" si="13"/>
        <v/>
      </c>
      <c r="BS45" s="183" t="str">
        <f t="shared" si="13"/>
        <v/>
      </c>
      <c r="BT45" s="183" t="str">
        <f t="shared" si="13"/>
        <v/>
      </c>
      <c r="BU45" s="188" t="str">
        <f t="shared" si="13"/>
        <v/>
      </c>
    </row>
    <row r="46" spans="1:73" x14ac:dyDescent="0.2">
      <c r="A46" s="109"/>
      <c r="B46" s="78" t="s">
        <v>258</v>
      </c>
      <c r="C46" s="50"/>
      <c r="D46" s="30">
        <v>42882</v>
      </c>
      <c r="E46" s="31"/>
      <c r="F46" s="92"/>
      <c r="G46" s="213" t="s">
        <v>248</v>
      </c>
      <c r="H46" s="214" t="s">
        <v>249</v>
      </c>
      <c r="I46" s="96">
        <v>44.8</v>
      </c>
      <c r="J46" s="26"/>
      <c r="K46" s="100">
        <f t="shared" si="2"/>
        <v>5275.2800000000025</v>
      </c>
      <c r="L46" s="109"/>
      <c r="N46" s="133"/>
      <c r="O46" s="11"/>
      <c r="P46" s="11"/>
      <c r="Q46" s="11"/>
      <c r="R46" s="11"/>
      <c r="S46" s="11"/>
      <c r="T46" s="11" t="s">
        <v>40</v>
      </c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97"/>
      <c r="AS46" s="121" t="str">
        <f t="shared" si="3"/>
        <v/>
      </c>
      <c r="AT46" s="5" t="str">
        <f t="shared" si="4"/>
        <v/>
      </c>
      <c r="AU46" s="5" t="str">
        <f t="shared" si="5"/>
        <v/>
      </c>
      <c r="AV46" s="5" t="str">
        <f t="shared" si="6"/>
        <v/>
      </c>
      <c r="AW46" s="5" t="str">
        <f t="shared" si="7"/>
        <v/>
      </c>
      <c r="AX46" s="5" t="str">
        <f t="shared" si="8"/>
        <v/>
      </c>
      <c r="AY46" s="122">
        <f t="shared" si="9"/>
        <v>44.8</v>
      </c>
      <c r="AZ46" s="5"/>
      <c r="BA46" s="187" t="str">
        <f t="shared" si="10"/>
        <v/>
      </c>
      <c r="BB46" s="183" t="str">
        <f t="shared" si="11"/>
        <v/>
      </c>
      <c r="BC46" s="183" t="str">
        <f t="shared" si="14"/>
        <v/>
      </c>
      <c r="BD46" s="183" t="str">
        <f t="shared" si="14"/>
        <v/>
      </c>
      <c r="BE46" s="183" t="str">
        <f t="shared" si="14"/>
        <v/>
      </c>
      <c r="BF46" s="183" t="str">
        <f t="shared" si="14"/>
        <v/>
      </c>
      <c r="BG46" s="183" t="str">
        <f t="shared" si="14"/>
        <v/>
      </c>
      <c r="BH46" s="183" t="str">
        <f t="shared" si="14"/>
        <v/>
      </c>
      <c r="BI46" s="183" t="str">
        <f t="shared" si="14"/>
        <v/>
      </c>
      <c r="BJ46" s="183" t="str">
        <f t="shared" si="14"/>
        <v/>
      </c>
      <c r="BK46" s="183" t="str">
        <f t="shared" si="13"/>
        <v/>
      </c>
      <c r="BL46" s="183" t="str">
        <f t="shared" si="13"/>
        <v/>
      </c>
      <c r="BM46" s="183" t="str">
        <f t="shared" si="13"/>
        <v/>
      </c>
      <c r="BN46" s="183" t="str">
        <f t="shared" si="13"/>
        <v/>
      </c>
      <c r="BO46" s="183" t="str">
        <f t="shared" si="13"/>
        <v/>
      </c>
      <c r="BP46" s="183" t="str">
        <f t="shared" si="13"/>
        <v/>
      </c>
      <c r="BQ46" s="183" t="str">
        <f t="shared" si="13"/>
        <v/>
      </c>
      <c r="BR46" s="183" t="str">
        <f t="shared" si="13"/>
        <v/>
      </c>
      <c r="BS46" s="183" t="str">
        <f t="shared" si="13"/>
        <v/>
      </c>
      <c r="BT46" s="183" t="str">
        <f t="shared" si="13"/>
        <v/>
      </c>
      <c r="BU46" s="188" t="str">
        <f t="shared" si="13"/>
        <v/>
      </c>
    </row>
    <row r="47" spans="1:73" x14ac:dyDescent="0.2">
      <c r="A47" s="109"/>
      <c r="B47" s="79" t="s">
        <v>258</v>
      </c>
      <c r="C47" s="24"/>
      <c r="D47" s="20">
        <v>42882</v>
      </c>
      <c r="E47" s="215" t="s">
        <v>86</v>
      </c>
      <c r="F47" s="93">
        <v>51.2</v>
      </c>
      <c r="G47" s="216" t="s">
        <v>250</v>
      </c>
      <c r="H47" s="53"/>
      <c r="I47" s="98"/>
      <c r="J47" s="26"/>
      <c r="K47" s="101">
        <f t="shared" si="2"/>
        <v>5224.0800000000027</v>
      </c>
      <c r="L47" s="109"/>
      <c r="N47" s="133"/>
      <c r="O47" s="11"/>
      <c r="P47" s="11"/>
      <c r="Q47" s="11"/>
      <c r="R47" s="11"/>
      <c r="S47" s="11"/>
      <c r="T47" s="11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 t="s">
        <v>40</v>
      </c>
      <c r="AO47" s="133"/>
      <c r="AP47" s="133"/>
      <c r="AQ47" s="197"/>
      <c r="AS47" s="121" t="str">
        <f t="shared" si="3"/>
        <v/>
      </c>
      <c r="AT47" s="5" t="str">
        <f t="shared" si="4"/>
        <v/>
      </c>
      <c r="AU47" s="5" t="str">
        <f t="shared" si="5"/>
        <v/>
      </c>
      <c r="AV47" s="5" t="str">
        <f t="shared" si="6"/>
        <v/>
      </c>
      <c r="AW47" s="5" t="str">
        <f t="shared" si="7"/>
        <v/>
      </c>
      <c r="AX47" s="5" t="str">
        <f t="shared" si="8"/>
        <v/>
      </c>
      <c r="AY47" s="122" t="str">
        <f t="shared" si="9"/>
        <v/>
      </c>
      <c r="AZ47" s="5"/>
      <c r="BA47" s="187" t="str">
        <f t="shared" si="10"/>
        <v/>
      </c>
      <c r="BB47" s="183" t="str">
        <f t="shared" si="11"/>
        <v/>
      </c>
      <c r="BC47" s="183" t="str">
        <f t="shared" si="14"/>
        <v/>
      </c>
      <c r="BD47" s="183" t="str">
        <f t="shared" si="14"/>
        <v/>
      </c>
      <c r="BE47" s="183" t="str">
        <f t="shared" si="14"/>
        <v/>
      </c>
      <c r="BF47" s="183" t="str">
        <f t="shared" si="14"/>
        <v/>
      </c>
      <c r="BG47" s="183" t="str">
        <f t="shared" si="14"/>
        <v/>
      </c>
      <c r="BH47" s="183" t="str">
        <f t="shared" si="14"/>
        <v/>
      </c>
      <c r="BI47" s="183" t="str">
        <f t="shared" si="14"/>
        <v/>
      </c>
      <c r="BJ47" s="183" t="str">
        <f t="shared" si="14"/>
        <v/>
      </c>
      <c r="BK47" s="183" t="str">
        <f t="shared" si="13"/>
        <v/>
      </c>
      <c r="BL47" s="183" t="str">
        <f t="shared" si="13"/>
        <v/>
      </c>
      <c r="BM47" s="183" t="str">
        <f t="shared" si="13"/>
        <v/>
      </c>
      <c r="BN47" s="183" t="str">
        <f t="shared" si="13"/>
        <v/>
      </c>
      <c r="BO47" s="183" t="str">
        <f t="shared" si="13"/>
        <v/>
      </c>
      <c r="BP47" s="183" t="str">
        <f t="shared" si="13"/>
        <v/>
      </c>
      <c r="BQ47" s="183" t="str">
        <f t="shared" si="13"/>
        <v/>
      </c>
      <c r="BR47" s="183">
        <f t="shared" si="13"/>
        <v>51.2</v>
      </c>
      <c r="BS47" s="183" t="str">
        <f t="shared" si="13"/>
        <v/>
      </c>
      <c r="BT47" s="183" t="str">
        <f t="shared" si="13"/>
        <v/>
      </c>
      <c r="BU47" s="188" t="str">
        <f t="shared" si="13"/>
        <v/>
      </c>
    </row>
    <row r="48" spans="1:73" ht="13.5" thickBot="1" x14ac:dyDescent="0.25">
      <c r="A48" s="109"/>
      <c r="B48" s="49" t="s">
        <v>262</v>
      </c>
      <c r="C48" s="51"/>
      <c r="D48" s="52">
        <v>42897</v>
      </c>
      <c r="E48" s="214" t="s">
        <v>251</v>
      </c>
      <c r="F48" s="92">
        <v>80</v>
      </c>
      <c r="G48" s="217" t="s">
        <v>252</v>
      </c>
      <c r="H48" s="54"/>
      <c r="I48" s="99"/>
      <c r="J48" s="26"/>
      <c r="K48" s="100">
        <f t="shared" si="2"/>
        <v>5144.0800000000027</v>
      </c>
      <c r="L48" s="109"/>
      <c r="N48" s="133"/>
      <c r="O48" s="11"/>
      <c r="P48" s="11"/>
      <c r="Q48" s="11"/>
      <c r="R48" s="11"/>
      <c r="S48" s="11"/>
      <c r="T48" s="11"/>
      <c r="W48" s="133"/>
      <c r="X48" s="133"/>
      <c r="Y48" s="133"/>
      <c r="Z48" s="133"/>
      <c r="AA48" s="133"/>
      <c r="AB48" s="133" t="s">
        <v>40</v>
      </c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97"/>
      <c r="AS48" s="121" t="str">
        <f t="shared" si="3"/>
        <v/>
      </c>
      <c r="AT48" s="5" t="str">
        <f t="shared" si="4"/>
        <v/>
      </c>
      <c r="AU48" s="5" t="str">
        <f t="shared" si="5"/>
        <v/>
      </c>
      <c r="AV48" s="5" t="str">
        <f t="shared" si="6"/>
        <v/>
      </c>
      <c r="AW48" s="5" t="str">
        <f t="shared" si="7"/>
        <v/>
      </c>
      <c r="AX48" s="5" t="str">
        <f t="shared" si="8"/>
        <v/>
      </c>
      <c r="AY48" s="122" t="str">
        <f>IF(T48="X",$I48,"")</f>
        <v/>
      </c>
      <c r="AZ48" s="5"/>
      <c r="BA48" s="189" t="str">
        <f t="shared" si="10"/>
        <v/>
      </c>
      <c r="BB48" s="190" t="str">
        <f t="shared" si="11"/>
        <v/>
      </c>
      <c r="BC48" s="190" t="str">
        <f t="shared" si="14"/>
        <v/>
      </c>
      <c r="BD48" s="190" t="str">
        <f t="shared" si="14"/>
        <v/>
      </c>
      <c r="BE48" s="190" t="str">
        <f t="shared" si="14"/>
        <v/>
      </c>
      <c r="BF48" s="190">
        <f t="shared" si="14"/>
        <v>80</v>
      </c>
      <c r="BG48" s="190" t="str">
        <f t="shared" si="14"/>
        <v/>
      </c>
      <c r="BH48" s="190" t="str">
        <f t="shared" si="14"/>
        <v/>
      </c>
      <c r="BI48" s="190" t="str">
        <f t="shared" si="14"/>
        <v/>
      </c>
      <c r="BJ48" s="190" t="str">
        <f t="shared" si="14"/>
        <v/>
      </c>
      <c r="BK48" s="190" t="str">
        <f t="shared" si="13"/>
        <v/>
      </c>
      <c r="BL48" s="190" t="str">
        <f t="shared" si="13"/>
        <v/>
      </c>
      <c r="BM48" s="190" t="str">
        <f t="shared" si="13"/>
        <v/>
      </c>
      <c r="BN48" s="190" t="str">
        <f t="shared" si="13"/>
        <v/>
      </c>
      <c r="BO48" s="190" t="str">
        <f t="shared" si="13"/>
        <v/>
      </c>
      <c r="BP48" s="190" t="str">
        <f t="shared" si="13"/>
        <v/>
      </c>
      <c r="BQ48" s="190" t="str">
        <f t="shared" si="13"/>
        <v/>
      </c>
      <c r="BR48" s="190" t="str">
        <f t="shared" si="13"/>
        <v/>
      </c>
      <c r="BS48" s="190" t="str">
        <f t="shared" si="13"/>
        <v/>
      </c>
      <c r="BT48" s="190" t="str">
        <f t="shared" si="13"/>
        <v/>
      </c>
      <c r="BU48" s="191" t="str">
        <f>IF(AQ48="X",$F48,"")</f>
        <v/>
      </c>
    </row>
    <row r="49" spans="2:75" ht="14.25" thickTop="1" thickBot="1" x14ac:dyDescent="0.25">
      <c r="B49" s="1"/>
      <c r="D49" s="4"/>
      <c r="E49" s="9" t="s">
        <v>54</v>
      </c>
      <c r="F49" s="95">
        <f>SUM(F14:F48)</f>
        <v>3931.8799999999992</v>
      </c>
      <c r="G49" s="10"/>
      <c r="H49" s="9" t="s">
        <v>54</v>
      </c>
      <c r="I49" s="94">
        <f>SUM(I14:I48)</f>
        <v>4292.6600000000008</v>
      </c>
      <c r="K49" s="94">
        <f>K48</f>
        <v>5144.0800000000027</v>
      </c>
      <c r="L49" s="109"/>
      <c r="AS49" s="129">
        <f t="shared" ref="AS49:AY49" si="15">SUM(AS14:AS48)</f>
        <v>0</v>
      </c>
      <c r="AT49" s="129">
        <f t="shared" si="15"/>
        <v>10</v>
      </c>
      <c r="AU49" s="129">
        <f t="shared" si="15"/>
        <v>1792.06</v>
      </c>
      <c r="AV49" s="129">
        <f t="shared" si="15"/>
        <v>1140</v>
      </c>
      <c r="AW49" s="129">
        <f t="shared" si="15"/>
        <v>0</v>
      </c>
      <c r="AX49" s="129">
        <f t="shared" si="15"/>
        <v>1000</v>
      </c>
      <c r="AY49" s="129">
        <f t="shared" si="15"/>
        <v>350.6</v>
      </c>
      <c r="BA49" s="129">
        <f t="shared" ref="BA49:BO49" si="16">SUM(BA14:BA48)</f>
        <v>0</v>
      </c>
      <c r="BB49" s="129">
        <f t="shared" si="16"/>
        <v>0</v>
      </c>
      <c r="BC49" s="129">
        <f t="shared" si="16"/>
        <v>0</v>
      </c>
      <c r="BD49" s="129">
        <f t="shared" si="16"/>
        <v>650</v>
      </c>
      <c r="BE49" s="129">
        <f t="shared" si="16"/>
        <v>96</v>
      </c>
      <c r="BF49" s="129">
        <f t="shared" si="16"/>
        <v>240</v>
      </c>
      <c r="BG49" s="129">
        <f t="shared" si="16"/>
        <v>0</v>
      </c>
      <c r="BH49" s="129">
        <f t="shared" si="16"/>
        <v>0</v>
      </c>
      <c r="BI49" s="129">
        <f t="shared" si="16"/>
        <v>0</v>
      </c>
      <c r="BJ49" s="129">
        <f t="shared" si="16"/>
        <v>307.2</v>
      </c>
      <c r="BK49" s="129">
        <f t="shared" si="16"/>
        <v>263.72000000000003</v>
      </c>
      <c r="BL49" s="129">
        <f t="shared" si="16"/>
        <v>230.40000000000003</v>
      </c>
      <c r="BM49" s="129">
        <f t="shared" si="16"/>
        <v>0</v>
      </c>
      <c r="BN49" s="129">
        <f t="shared" si="16"/>
        <v>1882.1599999999999</v>
      </c>
      <c r="BO49" s="129">
        <f t="shared" si="16"/>
        <v>99.2</v>
      </c>
      <c r="BP49" s="129">
        <f t="shared" ref="BP49:BU49" si="17">SUM(BP14:BP48)</f>
        <v>0</v>
      </c>
      <c r="BQ49" s="129">
        <f t="shared" si="17"/>
        <v>86.4</v>
      </c>
      <c r="BR49" s="129">
        <f t="shared" si="17"/>
        <v>76.800000000000011</v>
      </c>
      <c r="BS49" s="129">
        <f t="shared" si="17"/>
        <v>0</v>
      </c>
      <c r="BT49" s="129">
        <f t="shared" si="17"/>
        <v>0</v>
      </c>
      <c r="BU49" s="129">
        <f t="shared" si="17"/>
        <v>0</v>
      </c>
      <c r="BV49" s="33">
        <f>SUM(BA49:BU49)</f>
        <v>3931.88</v>
      </c>
      <c r="BW49" s="33"/>
    </row>
    <row r="50" spans="2:75" ht="6" customHeight="1" thickTop="1" x14ac:dyDescent="0.2">
      <c r="B50" s="1"/>
      <c r="D50" s="4"/>
      <c r="E50" s="4"/>
      <c r="F50" s="12"/>
      <c r="G50" s="5"/>
      <c r="H50" s="4"/>
      <c r="I50" s="12"/>
      <c r="K50" s="18"/>
      <c r="L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</row>
    <row r="51" spans="2:75" x14ac:dyDescent="0.2">
      <c r="L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</row>
    <row r="52" spans="2:75" x14ac:dyDescent="0.2">
      <c r="L52" s="109"/>
    </row>
    <row r="53" spans="2:75" x14ac:dyDescent="0.2">
      <c r="L53" s="109"/>
    </row>
    <row r="54" spans="2:75" x14ac:dyDescent="0.2">
      <c r="L54" s="109"/>
    </row>
    <row r="55" spans="2:75" x14ac:dyDescent="0.2">
      <c r="L55" s="109"/>
    </row>
  </sheetData>
  <mergeCells count="61">
    <mergeCell ref="AX3:AX13"/>
    <mergeCell ref="BC3:BC13"/>
    <mergeCell ref="BD3:BD13"/>
    <mergeCell ref="BE3:BE13"/>
    <mergeCell ref="BN3:BN13"/>
    <mergeCell ref="AY3:AY13"/>
    <mergeCell ref="BL3:BL13"/>
    <mergeCell ref="BF3:BF13"/>
    <mergeCell ref="AV3:AV13"/>
    <mergeCell ref="AH3:AH13"/>
    <mergeCell ref="AJ3:AJ13"/>
    <mergeCell ref="AK3:AK13"/>
    <mergeCell ref="AL3:AL13"/>
    <mergeCell ref="AM3:AM13"/>
    <mergeCell ref="AN3:AN13"/>
    <mergeCell ref="AO3:AO13"/>
    <mergeCell ref="AP3:AP13"/>
    <mergeCell ref="AI3:AI13"/>
    <mergeCell ref="AS3:AS13"/>
    <mergeCell ref="X3:X13"/>
    <mergeCell ref="AT3:AT13"/>
    <mergeCell ref="AC3:AC13"/>
    <mergeCell ref="AD3:AD13"/>
    <mergeCell ref="AU3:AU13"/>
    <mergeCell ref="AE3:AE13"/>
    <mergeCell ref="AF3:AF13"/>
    <mergeCell ref="Y3:Y13"/>
    <mergeCell ref="AA3:AA13"/>
    <mergeCell ref="AB3:AB13"/>
    <mergeCell ref="BA1:BU1"/>
    <mergeCell ref="BI3:BI13"/>
    <mergeCell ref="BJ3:BJ13"/>
    <mergeCell ref="BK3:BK13"/>
    <mergeCell ref="BG3:BG13"/>
    <mergeCell ref="BH3:BH13"/>
    <mergeCell ref="BB3:BB13"/>
    <mergeCell ref="BA3:BA13"/>
    <mergeCell ref="BU3:BU13"/>
    <mergeCell ref="BM3:BM13"/>
    <mergeCell ref="BT3:BT13"/>
    <mergeCell ref="BP3:BP13"/>
    <mergeCell ref="BQ3:BQ13"/>
    <mergeCell ref="BR3:BR13"/>
    <mergeCell ref="BS3:BS13"/>
    <mergeCell ref="BO3:BO13"/>
    <mergeCell ref="AS1:AY1"/>
    <mergeCell ref="AG3:AG13"/>
    <mergeCell ref="AQ3:AQ13"/>
    <mergeCell ref="N1:T1"/>
    <mergeCell ref="W1:AQ1"/>
    <mergeCell ref="N2:N13"/>
    <mergeCell ref="O2:O13"/>
    <mergeCell ref="P2:P13"/>
    <mergeCell ref="AS2:AY2"/>
    <mergeCell ref="AW3:AW13"/>
    <mergeCell ref="Q2:Q13"/>
    <mergeCell ref="R2:R13"/>
    <mergeCell ref="S2:S13"/>
    <mergeCell ref="W3:W13"/>
    <mergeCell ref="Z3:Z13"/>
    <mergeCell ref="T2:T13"/>
  </mergeCells>
  <phoneticPr fontId="0" type="noConversion"/>
  <dataValidations count="1">
    <dataValidation type="list" allowBlank="1" showInputMessage="1" showErrorMessage="1" sqref="N14:AQ48">
      <formula1>$BW$2</formula1>
    </dataValidation>
  </dataValidations>
  <printOptions horizontalCentered="1"/>
  <pageMargins left="0" right="0" top="0" bottom="0" header="0" footer="0"/>
  <pageSetup paperSize="9" orientation="landscape" r:id="rId1"/>
  <headerFooter alignWithMargins="0"/>
  <ignoredErrors>
    <ignoredError sqref="E20 H21:H23 E24 E27 E30:E36 E41 E43 H45:H46 E4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5"/>
  <sheetViews>
    <sheetView topLeftCell="A13" workbookViewId="0">
      <selection activeCell="G57" sqref="G57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4.710937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12" width="2.7109375" customWidth="1"/>
    <col min="13" max="13" width="2.7109375" style="109" customWidth="1"/>
    <col min="14" max="14" width="2.7109375" style="24" customWidth="1"/>
    <col min="15" max="20" width="2.7109375" style="1" customWidth="1"/>
    <col min="21" max="22" width="2.7109375" customWidth="1"/>
    <col min="23" max="43" width="2.7109375" style="1" customWidth="1"/>
    <col min="44" max="73" width="2.7109375" customWidth="1"/>
    <col min="74" max="74" width="12.5703125" customWidth="1"/>
  </cols>
  <sheetData>
    <row r="1" spans="1:80" x14ac:dyDescent="0.2">
      <c r="N1" s="230" t="s">
        <v>32</v>
      </c>
      <c r="O1" s="230"/>
      <c r="P1" s="230"/>
      <c r="Q1" s="230"/>
      <c r="R1" s="230"/>
      <c r="S1" s="230"/>
      <c r="T1" s="230"/>
      <c r="W1" s="234" t="s">
        <v>33</v>
      </c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7"/>
      <c r="AS1" s="238" t="s">
        <v>32</v>
      </c>
      <c r="AT1" s="239"/>
      <c r="AU1" s="239"/>
      <c r="AV1" s="239"/>
      <c r="AW1" s="239"/>
      <c r="AX1" s="239"/>
      <c r="AY1" s="240"/>
      <c r="BA1" s="234" t="s">
        <v>33</v>
      </c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7"/>
      <c r="BV1" s="143"/>
      <c r="BW1" s="142"/>
      <c r="BX1" s="143"/>
      <c r="BY1" s="143"/>
      <c r="BZ1" s="143"/>
      <c r="CA1" s="143"/>
      <c r="CB1" s="142"/>
    </row>
    <row r="2" spans="1:80" ht="12.75" customHeight="1" x14ac:dyDescent="0.2">
      <c r="N2" s="233" t="s">
        <v>19</v>
      </c>
      <c r="O2" s="233" t="s">
        <v>22</v>
      </c>
      <c r="P2" s="233" t="s">
        <v>23</v>
      </c>
      <c r="Q2" s="233" t="s">
        <v>34</v>
      </c>
      <c r="R2" s="233" t="s">
        <v>20</v>
      </c>
      <c r="S2" s="233" t="s">
        <v>26</v>
      </c>
      <c r="T2" s="233" t="s">
        <v>38</v>
      </c>
      <c r="W2" s="121"/>
      <c r="X2" s="163"/>
      <c r="Y2" s="163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5"/>
      <c r="AM2" s="161"/>
      <c r="AN2" s="161"/>
      <c r="AO2" s="165"/>
      <c r="AP2" s="165"/>
      <c r="AQ2" s="203"/>
      <c r="AS2" s="241"/>
      <c r="AT2" s="242"/>
      <c r="AU2" s="242"/>
      <c r="AV2" s="242"/>
      <c r="AW2" s="242"/>
      <c r="AX2" s="242"/>
      <c r="AY2" s="243"/>
      <c r="BA2" s="121"/>
      <c r="BB2" s="163"/>
      <c r="BC2" s="163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5"/>
      <c r="BQ2" s="161"/>
      <c r="BR2" s="161"/>
      <c r="BS2" s="165"/>
      <c r="BT2" s="165"/>
      <c r="BU2" s="203"/>
      <c r="BV2" s="109"/>
      <c r="BW2" t="s">
        <v>40</v>
      </c>
    </row>
    <row r="3" spans="1:80" ht="16.5" customHeight="1" x14ac:dyDescent="0.2">
      <c r="N3" s="231"/>
      <c r="O3" s="231"/>
      <c r="P3" s="231"/>
      <c r="Q3" s="231"/>
      <c r="R3" s="231"/>
      <c r="S3" s="231"/>
      <c r="T3" s="231"/>
      <c r="W3" s="231" t="s">
        <v>31</v>
      </c>
      <c r="X3" s="231" t="s">
        <v>36</v>
      </c>
      <c r="Y3" s="231" t="s">
        <v>37</v>
      </c>
      <c r="Z3" s="231" t="s">
        <v>42</v>
      </c>
      <c r="AA3" s="231" t="s">
        <v>62</v>
      </c>
      <c r="AB3" s="231" t="s">
        <v>61</v>
      </c>
      <c r="AC3" s="231" t="s">
        <v>43</v>
      </c>
      <c r="AD3" s="231" t="s">
        <v>44</v>
      </c>
      <c r="AE3" s="231" t="s">
        <v>45</v>
      </c>
      <c r="AF3" s="231" t="s">
        <v>46</v>
      </c>
      <c r="AG3" s="231" t="s">
        <v>47</v>
      </c>
      <c r="AH3" s="231" t="s">
        <v>48</v>
      </c>
      <c r="AI3" s="231" t="s">
        <v>49</v>
      </c>
      <c r="AJ3" s="231" t="s">
        <v>28</v>
      </c>
      <c r="AK3" s="231" t="s">
        <v>50</v>
      </c>
      <c r="AL3" s="231" t="s">
        <v>51</v>
      </c>
      <c r="AM3" s="224" t="s">
        <v>76</v>
      </c>
      <c r="AN3" s="227" t="s">
        <v>75</v>
      </c>
      <c r="AO3" s="231" t="s">
        <v>77</v>
      </c>
      <c r="AP3" s="231" t="s">
        <v>79</v>
      </c>
      <c r="AQ3" s="231" t="s">
        <v>78</v>
      </c>
      <c r="AS3" s="228" t="s">
        <v>19</v>
      </c>
      <c r="AT3" s="224" t="s">
        <v>22</v>
      </c>
      <c r="AU3" s="224" t="s">
        <v>23</v>
      </c>
      <c r="AV3" s="224" t="s">
        <v>34</v>
      </c>
      <c r="AW3" s="224" t="s">
        <v>20</v>
      </c>
      <c r="AX3" s="224" t="s">
        <v>26</v>
      </c>
      <c r="AY3" s="227" t="s">
        <v>38</v>
      </c>
      <c r="BA3" s="231" t="s">
        <v>31</v>
      </c>
      <c r="BB3" s="231" t="s">
        <v>36</v>
      </c>
      <c r="BC3" s="231" t="s">
        <v>37</v>
      </c>
      <c r="BD3" s="231" t="s">
        <v>42</v>
      </c>
      <c r="BE3" s="231" t="s">
        <v>62</v>
      </c>
      <c r="BF3" s="231" t="s">
        <v>61</v>
      </c>
      <c r="BG3" s="231" t="s">
        <v>43</v>
      </c>
      <c r="BH3" s="231" t="s">
        <v>44</v>
      </c>
      <c r="BI3" s="231" t="s">
        <v>45</v>
      </c>
      <c r="BJ3" s="231" t="s">
        <v>46</v>
      </c>
      <c r="BK3" s="231" t="s">
        <v>47</v>
      </c>
      <c r="BL3" s="231" t="s">
        <v>48</v>
      </c>
      <c r="BM3" s="231" t="s">
        <v>49</v>
      </c>
      <c r="BN3" s="231" t="s">
        <v>28</v>
      </c>
      <c r="BO3" s="231" t="s">
        <v>50</v>
      </c>
      <c r="BP3" s="231" t="s">
        <v>51</v>
      </c>
      <c r="BQ3" s="224" t="s">
        <v>76</v>
      </c>
      <c r="BR3" s="227" t="s">
        <v>75</v>
      </c>
      <c r="BS3" s="231" t="s">
        <v>77</v>
      </c>
      <c r="BT3" s="231" t="s">
        <v>79</v>
      </c>
      <c r="BU3" s="231" t="s">
        <v>78</v>
      </c>
    </row>
    <row r="4" spans="1:80" ht="12.75" customHeight="1" x14ac:dyDescent="0.2">
      <c r="N4" s="231"/>
      <c r="O4" s="231"/>
      <c r="P4" s="231"/>
      <c r="Q4" s="231"/>
      <c r="R4" s="231"/>
      <c r="S4" s="231"/>
      <c r="T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24"/>
      <c r="AN4" s="227"/>
      <c r="AO4" s="231"/>
      <c r="AP4" s="231"/>
      <c r="AQ4" s="231"/>
      <c r="AS4" s="228"/>
      <c r="AT4" s="224"/>
      <c r="AU4" s="224"/>
      <c r="AV4" s="224"/>
      <c r="AW4" s="224"/>
      <c r="AX4" s="224"/>
      <c r="AY4" s="227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24"/>
      <c r="BR4" s="227"/>
      <c r="BS4" s="231"/>
      <c r="BT4" s="231"/>
      <c r="BU4" s="231"/>
    </row>
    <row r="5" spans="1:80" x14ac:dyDescent="0.2">
      <c r="N5" s="231"/>
      <c r="O5" s="231"/>
      <c r="P5" s="231"/>
      <c r="Q5" s="231"/>
      <c r="R5" s="231"/>
      <c r="S5" s="231"/>
      <c r="T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24"/>
      <c r="AN5" s="227"/>
      <c r="AO5" s="231"/>
      <c r="AP5" s="231"/>
      <c r="AQ5" s="231"/>
      <c r="AS5" s="228"/>
      <c r="AT5" s="224"/>
      <c r="AU5" s="224"/>
      <c r="AV5" s="224"/>
      <c r="AW5" s="224"/>
      <c r="AX5" s="224"/>
      <c r="AY5" s="227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24"/>
      <c r="BR5" s="227"/>
      <c r="BS5" s="231"/>
      <c r="BT5" s="231"/>
      <c r="BU5" s="231"/>
    </row>
    <row r="6" spans="1:80" x14ac:dyDescent="0.2">
      <c r="N6" s="231"/>
      <c r="O6" s="231"/>
      <c r="P6" s="231"/>
      <c r="Q6" s="231"/>
      <c r="R6" s="231"/>
      <c r="S6" s="231"/>
      <c r="T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24"/>
      <c r="AN6" s="227"/>
      <c r="AO6" s="231"/>
      <c r="AP6" s="231"/>
      <c r="AQ6" s="231"/>
      <c r="AS6" s="228"/>
      <c r="AT6" s="224"/>
      <c r="AU6" s="224"/>
      <c r="AV6" s="224"/>
      <c r="AW6" s="224"/>
      <c r="AX6" s="224"/>
      <c r="AY6" s="227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24"/>
      <c r="BR6" s="227"/>
      <c r="BS6" s="231"/>
      <c r="BT6" s="231"/>
      <c r="BU6" s="231"/>
    </row>
    <row r="7" spans="1:80" x14ac:dyDescent="0.2">
      <c r="N7" s="231"/>
      <c r="O7" s="231"/>
      <c r="P7" s="231"/>
      <c r="Q7" s="231"/>
      <c r="R7" s="231"/>
      <c r="S7" s="231"/>
      <c r="T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24"/>
      <c r="AN7" s="227"/>
      <c r="AO7" s="231"/>
      <c r="AP7" s="231"/>
      <c r="AQ7" s="231"/>
      <c r="AS7" s="228"/>
      <c r="AT7" s="224"/>
      <c r="AU7" s="224"/>
      <c r="AV7" s="224"/>
      <c r="AW7" s="224"/>
      <c r="AX7" s="224"/>
      <c r="AY7" s="227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24"/>
      <c r="BR7" s="227"/>
      <c r="BS7" s="231"/>
      <c r="BT7" s="231"/>
      <c r="BU7" s="231"/>
    </row>
    <row r="8" spans="1:80" x14ac:dyDescent="0.2">
      <c r="N8" s="231"/>
      <c r="O8" s="231"/>
      <c r="P8" s="231"/>
      <c r="Q8" s="231"/>
      <c r="R8" s="231"/>
      <c r="S8" s="231"/>
      <c r="T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24"/>
      <c r="AN8" s="227"/>
      <c r="AO8" s="231"/>
      <c r="AP8" s="231"/>
      <c r="AQ8" s="231"/>
      <c r="AS8" s="228"/>
      <c r="AT8" s="224"/>
      <c r="AU8" s="224"/>
      <c r="AV8" s="224"/>
      <c r="AW8" s="224"/>
      <c r="AX8" s="224"/>
      <c r="AY8" s="227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24"/>
      <c r="BR8" s="227"/>
      <c r="BS8" s="231"/>
      <c r="BT8" s="231"/>
      <c r="BU8" s="231"/>
    </row>
    <row r="9" spans="1:80" ht="13.5" thickBot="1" x14ac:dyDescent="0.25">
      <c r="N9" s="231"/>
      <c r="O9" s="231"/>
      <c r="P9" s="231"/>
      <c r="Q9" s="231"/>
      <c r="R9" s="231"/>
      <c r="S9" s="231"/>
      <c r="T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24"/>
      <c r="AN9" s="227"/>
      <c r="AO9" s="231"/>
      <c r="AP9" s="231"/>
      <c r="AQ9" s="231"/>
      <c r="AS9" s="228"/>
      <c r="AT9" s="224"/>
      <c r="AU9" s="224"/>
      <c r="AV9" s="224"/>
      <c r="AW9" s="224"/>
      <c r="AX9" s="224"/>
      <c r="AY9" s="227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24"/>
      <c r="BR9" s="227"/>
      <c r="BS9" s="231"/>
      <c r="BT9" s="231"/>
      <c r="BU9" s="231"/>
    </row>
    <row r="10" spans="1:80" ht="19.5" thickBot="1" x14ac:dyDescent="0.35">
      <c r="D10" s="2" t="s">
        <v>82</v>
      </c>
      <c r="H10" s="58" t="s">
        <v>59</v>
      </c>
      <c r="I10" s="58"/>
      <c r="J10" s="1"/>
      <c r="K10" s="91">
        <f>'général 3'!K49</f>
        <v>5144.0800000000027</v>
      </c>
      <c r="N10" s="231"/>
      <c r="O10" s="231"/>
      <c r="P10" s="231"/>
      <c r="Q10" s="231"/>
      <c r="R10" s="231"/>
      <c r="S10" s="231"/>
      <c r="T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24"/>
      <c r="AN10" s="227"/>
      <c r="AO10" s="231"/>
      <c r="AP10" s="231"/>
      <c r="AQ10" s="231"/>
      <c r="AS10" s="228"/>
      <c r="AT10" s="224"/>
      <c r="AU10" s="224"/>
      <c r="AV10" s="224"/>
      <c r="AW10" s="224"/>
      <c r="AX10" s="224"/>
      <c r="AY10" s="227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24"/>
      <c r="BR10" s="227"/>
      <c r="BS10" s="231"/>
      <c r="BT10" s="231"/>
      <c r="BU10" s="231"/>
    </row>
    <row r="11" spans="1:80" ht="14.25" customHeight="1" thickBot="1" x14ac:dyDescent="0.25">
      <c r="B11" s="1" t="s">
        <v>57</v>
      </c>
      <c r="N11" s="231"/>
      <c r="O11" s="231"/>
      <c r="P11" s="231"/>
      <c r="Q11" s="231"/>
      <c r="R11" s="231"/>
      <c r="S11" s="231"/>
      <c r="T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24"/>
      <c r="AN11" s="227"/>
      <c r="AO11" s="231"/>
      <c r="AP11" s="231"/>
      <c r="AQ11" s="231"/>
      <c r="AS11" s="228"/>
      <c r="AT11" s="224"/>
      <c r="AU11" s="224"/>
      <c r="AV11" s="224"/>
      <c r="AW11" s="224"/>
      <c r="AX11" s="224"/>
      <c r="AY11" s="227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24"/>
      <c r="BR11" s="227"/>
      <c r="BS11" s="231"/>
      <c r="BT11" s="231"/>
      <c r="BU11" s="231"/>
    </row>
    <row r="12" spans="1:80" ht="15.95" customHeight="1" thickTop="1" thickBot="1" x14ac:dyDescent="0.25">
      <c r="E12" s="15" t="s">
        <v>12</v>
      </c>
      <c r="F12" s="16"/>
      <c r="G12" s="59"/>
      <c r="H12" s="15" t="s">
        <v>1</v>
      </c>
      <c r="I12" s="17"/>
      <c r="J12" s="3"/>
      <c r="N12" s="231"/>
      <c r="O12" s="231"/>
      <c r="P12" s="231"/>
      <c r="Q12" s="231"/>
      <c r="R12" s="231"/>
      <c r="S12" s="231"/>
      <c r="T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24"/>
      <c r="AN12" s="227"/>
      <c r="AO12" s="231"/>
      <c r="AP12" s="231"/>
      <c r="AQ12" s="231"/>
      <c r="AS12" s="228"/>
      <c r="AT12" s="224"/>
      <c r="AU12" s="224"/>
      <c r="AV12" s="224"/>
      <c r="AW12" s="224"/>
      <c r="AX12" s="224"/>
      <c r="AY12" s="227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24"/>
      <c r="BR12" s="227"/>
      <c r="BS12" s="231"/>
      <c r="BT12" s="231"/>
      <c r="BU12" s="231"/>
    </row>
    <row r="13" spans="1:80" ht="15.95" customHeight="1" thickTop="1" x14ac:dyDescent="0.2">
      <c r="B13" s="11" t="s">
        <v>2</v>
      </c>
      <c r="C13" s="22"/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9"/>
      <c r="N13" s="232"/>
      <c r="O13" s="232"/>
      <c r="P13" s="232"/>
      <c r="Q13" s="232"/>
      <c r="R13" s="232"/>
      <c r="S13" s="232"/>
      <c r="T13" s="232"/>
      <c r="U13" s="109"/>
      <c r="V13" s="109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25"/>
      <c r="AN13" s="236"/>
      <c r="AO13" s="232"/>
      <c r="AP13" s="232"/>
      <c r="AQ13" s="232"/>
      <c r="AS13" s="229"/>
      <c r="AT13" s="225"/>
      <c r="AU13" s="225"/>
      <c r="AV13" s="225"/>
      <c r="AW13" s="225"/>
      <c r="AX13" s="225"/>
      <c r="AY13" s="236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25"/>
      <c r="BR13" s="236"/>
      <c r="BS13" s="232"/>
      <c r="BT13" s="232"/>
      <c r="BU13" s="232"/>
    </row>
    <row r="14" spans="1:80" x14ac:dyDescent="0.2">
      <c r="A14" s="109"/>
      <c r="B14" s="28" t="s">
        <v>262</v>
      </c>
      <c r="C14" s="35"/>
      <c r="D14" s="30">
        <v>42898</v>
      </c>
      <c r="E14" s="218" t="s">
        <v>86</v>
      </c>
      <c r="F14" s="92">
        <v>96</v>
      </c>
      <c r="G14" s="219" t="s">
        <v>253</v>
      </c>
      <c r="H14" s="42"/>
      <c r="I14" s="96"/>
      <c r="J14" s="40"/>
      <c r="K14" s="100">
        <f>K10-F14+I14</f>
        <v>5048.0800000000027</v>
      </c>
      <c r="L14" s="109"/>
      <c r="N14" s="134"/>
      <c r="O14" s="134"/>
      <c r="P14" s="134"/>
      <c r="Q14" s="134"/>
      <c r="R14" s="134"/>
      <c r="S14" s="134"/>
      <c r="T14" s="134"/>
      <c r="U14" s="109"/>
      <c r="V14" s="109"/>
      <c r="W14" s="133"/>
      <c r="X14" s="133"/>
      <c r="Y14" s="133"/>
      <c r="Z14" s="133"/>
      <c r="AA14" s="133" t="s">
        <v>40</v>
      </c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97"/>
      <c r="AS14" s="126" t="str">
        <f>IF(N14="X",$I14,"")</f>
        <v/>
      </c>
      <c r="AT14" s="127" t="str">
        <f t="shared" ref="AT14:AT48" si="0">IF(O14="X",$I14,"")</f>
        <v/>
      </c>
      <c r="AU14" s="127" t="str">
        <f t="shared" ref="AU14:AU48" si="1">IF(P14="X",$I14,"")</f>
        <v/>
      </c>
      <c r="AV14" s="127" t="str">
        <f t="shared" ref="AV14:AV48" si="2">IF(Q14="X",$I14,"")</f>
        <v/>
      </c>
      <c r="AW14" s="127" t="str">
        <f t="shared" ref="AW14:AW48" si="3">IF(R14="X",$I14,"")</f>
        <v/>
      </c>
      <c r="AX14" s="127" t="str">
        <f>IF(S14="X",$I14,"")</f>
        <v/>
      </c>
      <c r="AY14" s="128" t="str">
        <f t="shared" ref="AY14:AY47" si="4">IF(T14="X",$I14,"")</f>
        <v/>
      </c>
      <c r="AZ14" s="5"/>
      <c r="BA14" s="126" t="str">
        <f>IF(W14="X",F14,"")</f>
        <v/>
      </c>
      <c r="BB14" s="127" t="str">
        <f>IF(X14="X",F14,"")</f>
        <v/>
      </c>
      <c r="BC14" s="127" t="str">
        <f t="shared" ref="BC14:BU27" si="5">IF(Y14="X",$F14,"")</f>
        <v/>
      </c>
      <c r="BD14" s="127" t="str">
        <f t="shared" si="5"/>
        <v/>
      </c>
      <c r="BE14" s="127">
        <f t="shared" si="5"/>
        <v>96</v>
      </c>
      <c r="BF14" s="127" t="str">
        <f t="shared" si="5"/>
        <v/>
      </c>
      <c r="BG14" s="127" t="str">
        <f t="shared" si="5"/>
        <v/>
      </c>
      <c r="BH14" s="127" t="str">
        <f t="shared" si="5"/>
        <v/>
      </c>
      <c r="BI14" s="127" t="str">
        <f t="shared" si="5"/>
        <v/>
      </c>
      <c r="BJ14" s="127" t="str">
        <f t="shared" si="5"/>
        <v/>
      </c>
      <c r="BK14" s="127" t="str">
        <f t="shared" si="5"/>
        <v/>
      </c>
      <c r="BL14" s="127" t="str">
        <f t="shared" si="5"/>
        <v/>
      </c>
      <c r="BM14" s="127" t="str">
        <f t="shared" si="5"/>
        <v/>
      </c>
      <c r="BN14" s="127" t="str">
        <f t="shared" si="5"/>
        <v/>
      </c>
      <c r="BO14" s="127" t="str">
        <f t="shared" si="5"/>
        <v/>
      </c>
      <c r="BP14" s="127" t="str">
        <f>IF(AL14="X",$F14,"")</f>
        <v/>
      </c>
      <c r="BQ14" s="127" t="str">
        <f t="shared" si="5"/>
        <v/>
      </c>
      <c r="BR14" s="127" t="str">
        <f t="shared" si="5"/>
        <v/>
      </c>
      <c r="BS14" s="127" t="str">
        <f t="shared" si="5"/>
        <v/>
      </c>
      <c r="BT14" s="127" t="str">
        <f t="shared" si="5"/>
        <v/>
      </c>
      <c r="BU14" s="128" t="str">
        <f t="shared" si="5"/>
        <v/>
      </c>
    </row>
    <row r="15" spans="1:80" x14ac:dyDescent="0.2">
      <c r="A15" s="109"/>
      <c r="B15" s="23" t="s">
        <v>262</v>
      </c>
      <c r="C15" s="24"/>
      <c r="D15" s="20">
        <v>42897</v>
      </c>
      <c r="E15" s="220" t="s">
        <v>254</v>
      </c>
      <c r="F15" s="93">
        <v>80</v>
      </c>
      <c r="G15" s="221" t="s">
        <v>255</v>
      </c>
      <c r="H15" s="168"/>
      <c r="I15" s="97"/>
      <c r="J15" s="40"/>
      <c r="K15" s="101">
        <f t="shared" ref="K15:K48" si="6">K14+I15-F15</f>
        <v>4968.0800000000027</v>
      </c>
      <c r="L15" s="109"/>
      <c r="N15" s="133"/>
      <c r="O15" s="11"/>
      <c r="P15" s="11"/>
      <c r="Q15" s="11"/>
      <c r="R15" s="11"/>
      <c r="S15" s="11"/>
      <c r="T15" s="11"/>
      <c r="W15" s="133"/>
      <c r="X15" s="133"/>
      <c r="Y15" s="133"/>
      <c r="Z15" s="133"/>
      <c r="AA15" s="133"/>
      <c r="AB15" s="133" t="s">
        <v>40</v>
      </c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97"/>
      <c r="AS15" s="121" t="str">
        <f t="shared" ref="AS15:AS48" si="7">IF(N15="X",$I15,"")</f>
        <v/>
      </c>
      <c r="AT15" s="5" t="str">
        <f t="shared" si="0"/>
        <v/>
      </c>
      <c r="AU15" s="5" t="str">
        <f t="shared" si="1"/>
        <v/>
      </c>
      <c r="AV15" s="5" t="str">
        <f t="shared" si="2"/>
        <v/>
      </c>
      <c r="AW15" s="5" t="str">
        <f t="shared" si="3"/>
        <v/>
      </c>
      <c r="AX15" s="5" t="str">
        <f t="shared" ref="AX15:AX48" si="8">IF(S15="X",$I15,"")</f>
        <v/>
      </c>
      <c r="AY15" s="122" t="str">
        <f t="shared" si="4"/>
        <v/>
      </c>
      <c r="AZ15" s="5"/>
      <c r="BA15" s="121" t="str">
        <f t="shared" ref="BA15:BA48" si="9">IF(W15="X",F15,"")</f>
        <v/>
      </c>
      <c r="BB15" s="5" t="str">
        <f t="shared" ref="BB15:BB48" si="10">IF(X15="X",F15,"")</f>
        <v/>
      </c>
      <c r="BC15" s="5" t="str">
        <f t="shared" si="5"/>
        <v/>
      </c>
      <c r="BD15" s="5" t="str">
        <f t="shared" si="5"/>
        <v/>
      </c>
      <c r="BE15" s="5" t="str">
        <f t="shared" si="5"/>
        <v/>
      </c>
      <c r="BF15" s="5">
        <f t="shared" si="5"/>
        <v>80</v>
      </c>
      <c r="BG15" s="5" t="str">
        <f t="shared" si="5"/>
        <v/>
      </c>
      <c r="BH15" s="5" t="str">
        <f t="shared" si="5"/>
        <v/>
      </c>
      <c r="BI15" s="5" t="str">
        <f t="shared" si="5"/>
        <v/>
      </c>
      <c r="BJ15" s="5" t="str">
        <f t="shared" si="5"/>
        <v/>
      </c>
      <c r="BK15" s="5" t="str">
        <f t="shared" si="5"/>
        <v/>
      </c>
      <c r="BL15" s="5" t="str">
        <f t="shared" si="5"/>
        <v/>
      </c>
      <c r="BM15" s="5" t="str">
        <f t="shared" si="5"/>
        <v/>
      </c>
      <c r="BN15" s="5" t="str">
        <f t="shared" si="5"/>
        <v/>
      </c>
      <c r="BO15" s="5" t="str">
        <f t="shared" si="5"/>
        <v/>
      </c>
      <c r="BP15" s="5" t="str">
        <f t="shared" si="5"/>
        <v/>
      </c>
      <c r="BQ15" s="5" t="str">
        <f t="shared" si="5"/>
        <v/>
      </c>
      <c r="BR15" s="5" t="str">
        <f t="shared" si="5"/>
        <v/>
      </c>
      <c r="BS15" s="5" t="str">
        <f t="shared" si="5"/>
        <v/>
      </c>
      <c r="BT15" s="5" t="str">
        <f t="shared" si="5"/>
        <v/>
      </c>
      <c r="BU15" s="122" t="str">
        <f t="shared" si="5"/>
        <v/>
      </c>
    </row>
    <row r="16" spans="1:80" ht="12.75" customHeight="1" x14ac:dyDescent="0.2">
      <c r="A16" s="109"/>
      <c r="B16" s="28" t="s">
        <v>262</v>
      </c>
      <c r="C16" s="35"/>
      <c r="D16" s="30">
        <v>42904</v>
      </c>
      <c r="E16" s="222" t="s">
        <v>256</v>
      </c>
      <c r="F16" s="92">
        <v>75</v>
      </c>
      <c r="G16" s="219" t="s">
        <v>257</v>
      </c>
      <c r="H16" s="43"/>
      <c r="I16" s="96"/>
      <c r="J16" s="40"/>
      <c r="K16" s="100">
        <f t="shared" si="6"/>
        <v>4893.0800000000027</v>
      </c>
      <c r="L16" s="109"/>
      <c r="N16" s="133"/>
      <c r="O16" s="11"/>
      <c r="P16" s="11"/>
      <c r="Q16" s="11"/>
      <c r="R16" s="11"/>
      <c r="S16" s="11"/>
      <c r="T16" s="11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 t="s">
        <v>40</v>
      </c>
      <c r="AL16" s="133"/>
      <c r="AM16" s="133"/>
      <c r="AN16" s="133"/>
      <c r="AO16" s="133"/>
      <c r="AP16" s="133"/>
      <c r="AQ16" s="197"/>
      <c r="AS16" s="121" t="str">
        <f t="shared" si="7"/>
        <v/>
      </c>
      <c r="AT16" s="5" t="str">
        <f t="shared" si="0"/>
        <v/>
      </c>
      <c r="AU16" s="5" t="str">
        <f t="shared" si="1"/>
        <v/>
      </c>
      <c r="AV16" s="5" t="str">
        <f t="shared" si="2"/>
        <v/>
      </c>
      <c r="AW16" s="5" t="str">
        <f t="shared" si="3"/>
        <v/>
      </c>
      <c r="AX16" s="5" t="str">
        <f t="shared" si="8"/>
        <v/>
      </c>
      <c r="AY16" s="122" t="str">
        <f t="shared" si="4"/>
        <v/>
      </c>
      <c r="AZ16" s="5"/>
      <c r="BA16" s="121" t="str">
        <f t="shared" si="9"/>
        <v/>
      </c>
      <c r="BB16" s="5" t="str">
        <f t="shared" si="10"/>
        <v/>
      </c>
      <c r="BC16" s="5" t="str">
        <f t="shared" si="5"/>
        <v/>
      </c>
      <c r="BD16" s="5" t="str">
        <f t="shared" si="5"/>
        <v/>
      </c>
      <c r="BE16" s="5" t="str">
        <f t="shared" si="5"/>
        <v/>
      </c>
      <c r="BF16" s="5" t="str">
        <f t="shared" si="5"/>
        <v/>
      </c>
      <c r="BG16" s="5" t="str">
        <f t="shared" si="5"/>
        <v/>
      </c>
      <c r="BH16" s="5" t="str">
        <f t="shared" si="5"/>
        <v/>
      </c>
      <c r="BI16" s="5" t="str">
        <f t="shared" si="5"/>
        <v/>
      </c>
      <c r="BJ16" s="5" t="str">
        <f t="shared" si="5"/>
        <v/>
      </c>
      <c r="BK16" s="5" t="str">
        <f t="shared" si="5"/>
        <v/>
      </c>
      <c r="BL16" s="5" t="str">
        <f t="shared" si="5"/>
        <v/>
      </c>
      <c r="BM16" s="5" t="str">
        <f t="shared" si="5"/>
        <v/>
      </c>
      <c r="BN16" s="5" t="str">
        <f t="shared" si="5"/>
        <v/>
      </c>
      <c r="BO16" s="5">
        <f t="shared" si="5"/>
        <v>75</v>
      </c>
      <c r="BP16" s="5" t="str">
        <f t="shared" si="5"/>
        <v/>
      </c>
      <c r="BQ16" s="5" t="str">
        <f t="shared" si="5"/>
        <v/>
      </c>
      <c r="BR16" s="5" t="str">
        <f t="shared" si="5"/>
        <v/>
      </c>
      <c r="BS16" s="5" t="str">
        <f t="shared" si="5"/>
        <v/>
      </c>
      <c r="BT16" s="5" t="str">
        <f t="shared" si="5"/>
        <v/>
      </c>
      <c r="BU16" s="122" t="str">
        <f t="shared" si="5"/>
        <v/>
      </c>
    </row>
    <row r="17" spans="1:73" x14ac:dyDescent="0.2">
      <c r="A17" s="109"/>
      <c r="B17" s="79" t="s">
        <v>258</v>
      </c>
      <c r="C17" s="24"/>
      <c r="D17" s="20">
        <v>42865</v>
      </c>
      <c r="E17" s="215" t="s">
        <v>259</v>
      </c>
      <c r="F17" s="93">
        <v>12</v>
      </c>
      <c r="G17" s="221" t="s">
        <v>261</v>
      </c>
      <c r="H17" s="144"/>
      <c r="I17" s="97"/>
      <c r="J17" s="40"/>
      <c r="K17" s="101">
        <f t="shared" si="6"/>
        <v>4881.0800000000027</v>
      </c>
      <c r="L17" s="109"/>
      <c r="N17" s="133"/>
      <c r="O17" s="11"/>
      <c r="P17" s="11"/>
      <c r="Q17" s="11"/>
      <c r="R17" s="11"/>
      <c r="S17" s="11"/>
      <c r="T17" s="11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 t="s">
        <v>40</v>
      </c>
      <c r="AH17" s="133"/>
      <c r="AI17" s="133"/>
      <c r="AJ17" s="133"/>
      <c r="AK17" s="133"/>
      <c r="AL17" s="133"/>
      <c r="AM17" s="133"/>
      <c r="AN17" s="133"/>
      <c r="AO17" s="133"/>
      <c r="AP17" s="133"/>
      <c r="AQ17" s="197"/>
      <c r="AS17" s="121" t="str">
        <f t="shared" si="7"/>
        <v/>
      </c>
      <c r="AT17" s="5" t="str">
        <f t="shared" si="0"/>
        <v/>
      </c>
      <c r="AU17" s="5" t="str">
        <f t="shared" si="1"/>
        <v/>
      </c>
      <c r="AV17" s="5" t="str">
        <f t="shared" si="2"/>
        <v/>
      </c>
      <c r="AW17" s="5" t="str">
        <f t="shared" si="3"/>
        <v/>
      </c>
      <c r="AX17" s="5" t="str">
        <f t="shared" si="8"/>
        <v/>
      </c>
      <c r="AY17" s="122" t="str">
        <f t="shared" si="4"/>
        <v/>
      </c>
      <c r="AZ17" s="5"/>
      <c r="BA17" s="121" t="str">
        <f>IF(W17="X",F17,"")</f>
        <v/>
      </c>
      <c r="BB17" s="5" t="str">
        <f t="shared" si="10"/>
        <v/>
      </c>
      <c r="BC17" s="5" t="str">
        <f t="shared" si="5"/>
        <v/>
      </c>
      <c r="BD17" s="5" t="str">
        <f t="shared" si="5"/>
        <v/>
      </c>
      <c r="BE17" s="5" t="str">
        <f t="shared" si="5"/>
        <v/>
      </c>
      <c r="BF17" s="5" t="str">
        <f t="shared" si="5"/>
        <v/>
      </c>
      <c r="BG17" s="5" t="str">
        <f t="shared" si="5"/>
        <v/>
      </c>
      <c r="BH17" s="5" t="str">
        <f t="shared" si="5"/>
        <v/>
      </c>
      <c r="BI17" s="5" t="str">
        <f t="shared" si="5"/>
        <v/>
      </c>
      <c r="BJ17" s="5" t="str">
        <f t="shared" si="5"/>
        <v/>
      </c>
      <c r="BK17" s="5">
        <f t="shared" si="5"/>
        <v>12</v>
      </c>
      <c r="BL17" s="5" t="str">
        <f t="shared" si="5"/>
        <v/>
      </c>
      <c r="BM17" s="5" t="str">
        <f t="shared" si="5"/>
        <v/>
      </c>
      <c r="BN17" s="5" t="str">
        <f t="shared" si="5"/>
        <v/>
      </c>
      <c r="BO17" s="5" t="str">
        <f t="shared" si="5"/>
        <v/>
      </c>
      <c r="BP17" s="5" t="str">
        <f t="shared" si="5"/>
        <v/>
      </c>
      <c r="BQ17" s="5" t="str">
        <f t="shared" si="5"/>
        <v/>
      </c>
      <c r="BR17" s="5" t="str">
        <f t="shared" si="5"/>
        <v/>
      </c>
      <c r="BS17" s="5" t="str">
        <f t="shared" si="5"/>
        <v/>
      </c>
      <c r="BT17" s="5" t="str">
        <f t="shared" si="5"/>
        <v/>
      </c>
      <c r="BU17" s="122" t="str">
        <f t="shared" si="5"/>
        <v/>
      </c>
    </row>
    <row r="18" spans="1:73" x14ac:dyDescent="0.2">
      <c r="A18" s="109"/>
      <c r="B18" s="78" t="s">
        <v>258</v>
      </c>
      <c r="C18" s="223"/>
      <c r="D18" s="30">
        <v>42878</v>
      </c>
      <c r="E18" s="218" t="s">
        <v>86</v>
      </c>
      <c r="F18" s="92">
        <v>120.2</v>
      </c>
      <c r="G18" s="219" t="s">
        <v>260</v>
      </c>
      <c r="H18" s="167"/>
      <c r="I18" s="96"/>
      <c r="J18" s="40"/>
      <c r="K18" s="100">
        <f t="shared" si="6"/>
        <v>4760.8800000000028</v>
      </c>
      <c r="L18" s="109"/>
      <c r="N18" s="133"/>
      <c r="O18" s="11"/>
      <c r="P18" s="11"/>
      <c r="Q18" s="11"/>
      <c r="R18" s="11"/>
      <c r="S18" s="11"/>
      <c r="T18" s="11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 t="s">
        <v>40</v>
      </c>
      <c r="AP18" s="133"/>
      <c r="AQ18" s="197"/>
      <c r="AS18" s="121" t="str">
        <f t="shared" si="7"/>
        <v/>
      </c>
      <c r="AT18" s="5" t="str">
        <f t="shared" si="0"/>
        <v/>
      </c>
      <c r="AU18" s="5" t="str">
        <f t="shared" si="1"/>
        <v/>
      </c>
      <c r="AV18" s="5" t="str">
        <f t="shared" si="2"/>
        <v/>
      </c>
      <c r="AW18" s="5" t="str">
        <f t="shared" si="3"/>
        <v/>
      </c>
      <c r="AX18" s="5" t="str">
        <f t="shared" si="8"/>
        <v/>
      </c>
      <c r="AY18" s="122" t="str">
        <f t="shared" si="4"/>
        <v/>
      </c>
      <c r="AZ18" s="5"/>
      <c r="BA18" s="121" t="str">
        <f t="shared" si="9"/>
        <v/>
      </c>
      <c r="BB18" s="5" t="str">
        <f t="shared" si="10"/>
        <v/>
      </c>
      <c r="BC18" s="5" t="str">
        <f t="shared" si="5"/>
        <v/>
      </c>
      <c r="BD18" s="5" t="str">
        <f t="shared" si="5"/>
        <v/>
      </c>
      <c r="BE18" s="5" t="str">
        <f t="shared" si="5"/>
        <v/>
      </c>
      <c r="BF18" s="5" t="str">
        <f t="shared" si="5"/>
        <v/>
      </c>
      <c r="BG18" s="5" t="str">
        <f t="shared" si="5"/>
        <v/>
      </c>
      <c r="BH18" s="5" t="str">
        <f t="shared" si="5"/>
        <v/>
      </c>
      <c r="BI18" s="5" t="str">
        <f t="shared" si="5"/>
        <v/>
      </c>
      <c r="BJ18" s="5" t="str">
        <f t="shared" si="5"/>
        <v/>
      </c>
      <c r="BK18" s="5" t="str">
        <f t="shared" si="5"/>
        <v/>
      </c>
      <c r="BL18" s="5" t="str">
        <f t="shared" si="5"/>
        <v/>
      </c>
      <c r="BM18" s="5" t="str">
        <f t="shared" si="5"/>
        <v/>
      </c>
      <c r="BN18" s="5" t="str">
        <f t="shared" si="5"/>
        <v/>
      </c>
      <c r="BO18" s="5" t="str">
        <f t="shared" si="5"/>
        <v/>
      </c>
      <c r="BP18" s="5" t="str">
        <f t="shared" si="5"/>
        <v/>
      </c>
      <c r="BQ18" s="5" t="str">
        <f t="shared" si="5"/>
        <v/>
      </c>
      <c r="BR18" s="5" t="str">
        <f t="shared" si="5"/>
        <v/>
      </c>
      <c r="BS18" s="5">
        <f t="shared" si="5"/>
        <v>120.2</v>
      </c>
      <c r="BT18" s="5" t="str">
        <f t="shared" si="5"/>
        <v/>
      </c>
      <c r="BU18" s="122" t="str">
        <f t="shared" si="5"/>
        <v/>
      </c>
    </row>
    <row r="19" spans="1:73" ht="12.75" customHeight="1" x14ac:dyDescent="0.2">
      <c r="A19" s="109"/>
      <c r="B19" s="79" t="s">
        <v>262</v>
      </c>
      <c r="C19" s="24"/>
      <c r="D19" s="20">
        <v>42894</v>
      </c>
      <c r="E19" s="25" t="s">
        <v>86</v>
      </c>
      <c r="F19" s="93">
        <v>55</v>
      </c>
      <c r="G19" s="77" t="s">
        <v>264</v>
      </c>
      <c r="H19" s="25"/>
      <c r="I19" s="97"/>
      <c r="J19" s="40"/>
      <c r="K19" s="101">
        <f t="shared" si="6"/>
        <v>4705.8800000000028</v>
      </c>
      <c r="L19" s="109"/>
      <c r="N19" s="133"/>
      <c r="O19" s="11"/>
      <c r="P19" s="11"/>
      <c r="Q19" s="11"/>
      <c r="R19" s="11"/>
      <c r="S19" s="11"/>
      <c r="T19" s="11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 t="s">
        <v>40</v>
      </c>
      <c r="AI19" s="133"/>
      <c r="AJ19" s="133"/>
      <c r="AK19" s="133"/>
      <c r="AL19" s="133"/>
      <c r="AM19" s="133"/>
      <c r="AN19" s="133"/>
      <c r="AO19" s="133"/>
      <c r="AP19" s="133"/>
      <c r="AQ19" s="197"/>
      <c r="AS19" s="121" t="str">
        <f t="shared" si="7"/>
        <v/>
      </c>
      <c r="AT19" s="5" t="str">
        <f t="shared" si="0"/>
        <v/>
      </c>
      <c r="AU19" s="5" t="str">
        <f t="shared" si="1"/>
        <v/>
      </c>
      <c r="AV19" s="5" t="str">
        <f t="shared" si="2"/>
        <v/>
      </c>
      <c r="AW19" s="5" t="str">
        <f t="shared" si="3"/>
        <v/>
      </c>
      <c r="AX19" s="5" t="str">
        <f t="shared" si="8"/>
        <v/>
      </c>
      <c r="AY19" s="122" t="str">
        <f t="shared" si="4"/>
        <v/>
      </c>
      <c r="AZ19" s="5"/>
      <c r="BA19" s="121" t="str">
        <f t="shared" si="9"/>
        <v/>
      </c>
      <c r="BB19" s="5" t="str">
        <f t="shared" si="10"/>
        <v/>
      </c>
      <c r="BC19" s="5" t="str">
        <f t="shared" si="5"/>
        <v/>
      </c>
      <c r="BD19" s="5" t="str">
        <f t="shared" si="5"/>
        <v/>
      </c>
      <c r="BE19" s="5" t="str">
        <f t="shared" si="5"/>
        <v/>
      </c>
      <c r="BF19" s="5" t="str">
        <f t="shared" si="5"/>
        <v/>
      </c>
      <c r="BG19" s="5" t="str">
        <f t="shared" si="5"/>
        <v/>
      </c>
      <c r="BH19" s="5" t="str">
        <f t="shared" si="5"/>
        <v/>
      </c>
      <c r="BI19" s="5" t="str">
        <f t="shared" si="5"/>
        <v/>
      </c>
      <c r="BJ19" s="5" t="str">
        <f t="shared" si="5"/>
        <v/>
      </c>
      <c r="BK19" s="5" t="str">
        <f t="shared" si="5"/>
        <v/>
      </c>
      <c r="BL19" s="5">
        <f t="shared" si="5"/>
        <v>55</v>
      </c>
      <c r="BM19" s="5" t="str">
        <f t="shared" si="5"/>
        <v/>
      </c>
      <c r="BN19" s="5" t="str">
        <f t="shared" si="5"/>
        <v/>
      </c>
      <c r="BO19" s="5" t="str">
        <f t="shared" si="5"/>
        <v/>
      </c>
      <c r="BP19" s="5" t="str">
        <f t="shared" si="5"/>
        <v/>
      </c>
      <c r="BQ19" s="5" t="str">
        <f t="shared" si="5"/>
        <v/>
      </c>
      <c r="BR19" s="5" t="str">
        <f t="shared" si="5"/>
        <v/>
      </c>
      <c r="BS19" s="5" t="str">
        <f t="shared" si="5"/>
        <v/>
      </c>
      <c r="BT19" s="5" t="str">
        <f t="shared" si="5"/>
        <v/>
      </c>
      <c r="BU19" s="122" t="str">
        <f t="shared" si="5"/>
        <v/>
      </c>
    </row>
    <row r="20" spans="1:73" x14ac:dyDescent="0.2">
      <c r="A20" s="109"/>
      <c r="B20" s="78" t="s">
        <v>262</v>
      </c>
      <c r="C20" s="35"/>
      <c r="D20" s="30">
        <v>42894</v>
      </c>
      <c r="E20" s="45" t="s">
        <v>86</v>
      </c>
      <c r="F20" s="92">
        <v>72.400000000000006</v>
      </c>
      <c r="G20" s="42" t="s">
        <v>263</v>
      </c>
      <c r="H20" s="167"/>
      <c r="I20" s="96"/>
      <c r="J20" s="26"/>
      <c r="K20" s="100">
        <f t="shared" si="6"/>
        <v>4633.4800000000032</v>
      </c>
      <c r="L20" s="109"/>
      <c r="N20" s="133"/>
      <c r="O20" s="11"/>
      <c r="P20" s="11"/>
      <c r="Q20" s="11"/>
      <c r="R20" s="11"/>
      <c r="S20" s="11"/>
      <c r="T20" s="11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 t="s">
        <v>40</v>
      </c>
      <c r="AL20" s="133"/>
      <c r="AM20" s="133"/>
      <c r="AN20" s="133"/>
      <c r="AO20" s="133"/>
      <c r="AP20" s="133"/>
      <c r="AQ20" s="197"/>
      <c r="AS20" s="121" t="str">
        <f t="shared" si="7"/>
        <v/>
      </c>
      <c r="AT20" s="5" t="str">
        <f t="shared" si="0"/>
        <v/>
      </c>
      <c r="AU20" s="5" t="str">
        <f t="shared" si="1"/>
        <v/>
      </c>
      <c r="AV20" s="5" t="str">
        <f t="shared" si="2"/>
        <v/>
      </c>
      <c r="AW20" s="5" t="str">
        <f t="shared" si="3"/>
        <v/>
      </c>
      <c r="AX20" s="5" t="str">
        <f t="shared" si="8"/>
        <v/>
      </c>
      <c r="AY20" s="122" t="str">
        <f t="shared" si="4"/>
        <v/>
      </c>
      <c r="AZ20" s="5"/>
      <c r="BA20" s="121" t="str">
        <f t="shared" si="9"/>
        <v/>
      </c>
      <c r="BB20" s="5" t="str">
        <f t="shared" si="10"/>
        <v/>
      </c>
      <c r="BC20" s="5" t="str">
        <f t="shared" si="5"/>
        <v/>
      </c>
      <c r="BD20" s="5" t="str">
        <f t="shared" si="5"/>
        <v/>
      </c>
      <c r="BE20" s="5" t="str">
        <f t="shared" si="5"/>
        <v/>
      </c>
      <c r="BF20" s="5" t="str">
        <f t="shared" si="5"/>
        <v/>
      </c>
      <c r="BG20" s="5" t="str">
        <f t="shared" si="5"/>
        <v/>
      </c>
      <c r="BH20" s="5" t="str">
        <f t="shared" si="5"/>
        <v/>
      </c>
      <c r="BI20" s="5" t="str">
        <f t="shared" si="5"/>
        <v/>
      </c>
      <c r="BJ20" s="5" t="str">
        <f t="shared" si="5"/>
        <v/>
      </c>
      <c r="BK20" s="5" t="str">
        <f t="shared" si="5"/>
        <v/>
      </c>
      <c r="BL20" s="5" t="str">
        <f t="shared" si="5"/>
        <v/>
      </c>
      <c r="BM20" s="5" t="str">
        <f t="shared" si="5"/>
        <v/>
      </c>
      <c r="BN20" s="5" t="str">
        <f t="shared" si="5"/>
        <v/>
      </c>
      <c r="BO20" s="5">
        <f t="shared" si="5"/>
        <v>72.400000000000006</v>
      </c>
      <c r="BP20" s="5" t="str">
        <f t="shared" si="5"/>
        <v/>
      </c>
      <c r="BQ20" s="5" t="str">
        <f t="shared" si="5"/>
        <v/>
      </c>
      <c r="BR20" s="5" t="str">
        <f t="shared" si="5"/>
        <v/>
      </c>
      <c r="BS20" s="5" t="str">
        <f t="shared" si="5"/>
        <v/>
      </c>
      <c r="BT20" s="5" t="str">
        <f t="shared" si="5"/>
        <v/>
      </c>
      <c r="BU20" s="122" t="str">
        <f t="shared" si="5"/>
        <v/>
      </c>
    </row>
    <row r="21" spans="1:73" x14ac:dyDescent="0.2">
      <c r="A21" s="109"/>
      <c r="B21" s="79" t="s">
        <v>262</v>
      </c>
      <c r="C21" s="24"/>
      <c r="D21" s="20">
        <v>42907</v>
      </c>
      <c r="E21" s="46" t="s">
        <v>265</v>
      </c>
      <c r="F21" s="115">
        <v>36</v>
      </c>
      <c r="G21" s="77" t="s">
        <v>267</v>
      </c>
      <c r="H21" s="44"/>
      <c r="I21" s="97"/>
      <c r="J21" s="26"/>
      <c r="K21" s="101">
        <f t="shared" si="6"/>
        <v>4597.4800000000032</v>
      </c>
      <c r="L21" s="109"/>
      <c r="N21" s="133"/>
      <c r="O21" s="11"/>
      <c r="P21" s="11"/>
      <c r="Q21" s="11"/>
      <c r="R21" s="11"/>
      <c r="S21" s="11"/>
      <c r="T21" s="11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 t="s">
        <v>40</v>
      </c>
      <c r="AI21" s="133"/>
      <c r="AJ21" s="133"/>
      <c r="AK21" s="133"/>
      <c r="AL21" s="133"/>
      <c r="AM21" s="133"/>
      <c r="AN21" s="133"/>
      <c r="AO21" s="133"/>
      <c r="AP21" s="133"/>
      <c r="AQ21" s="197"/>
      <c r="AS21" s="121" t="str">
        <f t="shared" si="7"/>
        <v/>
      </c>
      <c r="AT21" s="5" t="str">
        <f t="shared" si="0"/>
        <v/>
      </c>
      <c r="AU21" s="5" t="str">
        <f t="shared" si="1"/>
        <v/>
      </c>
      <c r="AV21" s="5" t="str">
        <f t="shared" si="2"/>
        <v/>
      </c>
      <c r="AW21" s="5" t="str">
        <f t="shared" si="3"/>
        <v/>
      </c>
      <c r="AX21" s="5" t="str">
        <f t="shared" si="8"/>
        <v/>
      </c>
      <c r="AY21" s="122" t="str">
        <f t="shared" si="4"/>
        <v/>
      </c>
      <c r="AZ21" s="5"/>
      <c r="BA21" s="121" t="str">
        <f>IF(W21="X",F21,"")</f>
        <v/>
      </c>
      <c r="BB21" s="5" t="str">
        <f t="shared" si="10"/>
        <v/>
      </c>
      <c r="BC21" s="5" t="str">
        <f t="shared" si="5"/>
        <v/>
      </c>
      <c r="BD21" s="5" t="str">
        <f t="shared" si="5"/>
        <v/>
      </c>
      <c r="BE21" s="5" t="str">
        <f t="shared" si="5"/>
        <v/>
      </c>
      <c r="BF21" s="5" t="str">
        <f t="shared" si="5"/>
        <v/>
      </c>
      <c r="BG21" s="5" t="str">
        <f t="shared" si="5"/>
        <v/>
      </c>
      <c r="BH21" s="5" t="str">
        <f t="shared" si="5"/>
        <v/>
      </c>
      <c r="BI21" s="5" t="str">
        <f t="shared" si="5"/>
        <v/>
      </c>
      <c r="BJ21" s="5" t="str">
        <f t="shared" si="5"/>
        <v/>
      </c>
      <c r="BK21" s="5" t="str">
        <f t="shared" si="5"/>
        <v/>
      </c>
      <c r="BL21" s="5">
        <f t="shared" si="5"/>
        <v>36</v>
      </c>
      <c r="BM21" s="5" t="str">
        <f t="shared" si="5"/>
        <v/>
      </c>
      <c r="BN21" s="5" t="str">
        <f t="shared" si="5"/>
        <v/>
      </c>
      <c r="BO21" s="5" t="str">
        <f t="shared" si="5"/>
        <v/>
      </c>
      <c r="BP21" s="5" t="str">
        <f t="shared" si="5"/>
        <v/>
      </c>
      <c r="BQ21" s="5" t="str">
        <f t="shared" si="5"/>
        <v/>
      </c>
      <c r="BR21" s="5" t="str">
        <f t="shared" si="5"/>
        <v/>
      </c>
      <c r="BS21" s="5" t="str">
        <f t="shared" si="5"/>
        <v/>
      </c>
      <c r="BT21" s="5" t="str">
        <f t="shared" si="5"/>
        <v/>
      </c>
      <c r="BU21" s="122" t="str">
        <f t="shared" si="5"/>
        <v/>
      </c>
    </row>
    <row r="22" spans="1:73" x14ac:dyDescent="0.2">
      <c r="A22" s="109"/>
      <c r="B22" s="28" t="s">
        <v>266</v>
      </c>
      <c r="C22" s="35"/>
      <c r="D22" s="30">
        <v>42927</v>
      </c>
      <c r="E22" s="36"/>
      <c r="F22" s="92"/>
      <c r="G22" s="42" t="s">
        <v>268</v>
      </c>
      <c r="H22" s="45" t="s">
        <v>86</v>
      </c>
      <c r="I22" s="96">
        <v>2659</v>
      </c>
      <c r="J22" s="26"/>
      <c r="K22" s="100">
        <f t="shared" si="6"/>
        <v>7256.4800000000032</v>
      </c>
      <c r="L22" s="109"/>
      <c r="N22" s="133"/>
      <c r="O22" s="11"/>
      <c r="P22" s="11"/>
      <c r="Q22" s="11" t="s">
        <v>40</v>
      </c>
      <c r="R22" s="11"/>
      <c r="S22" s="11"/>
      <c r="T22" s="11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97"/>
      <c r="AS22" s="121" t="str">
        <f t="shared" si="7"/>
        <v/>
      </c>
      <c r="AT22" s="5" t="str">
        <f t="shared" si="0"/>
        <v/>
      </c>
      <c r="AU22" s="5" t="str">
        <f t="shared" si="1"/>
        <v/>
      </c>
      <c r="AV22" s="5">
        <f t="shared" si="2"/>
        <v>2659</v>
      </c>
      <c r="AW22" s="5" t="str">
        <f t="shared" si="3"/>
        <v/>
      </c>
      <c r="AX22" s="5" t="str">
        <f t="shared" si="8"/>
        <v/>
      </c>
      <c r="AY22" s="122" t="str">
        <f t="shared" si="4"/>
        <v/>
      </c>
      <c r="AZ22" s="5"/>
      <c r="BA22" s="121" t="str">
        <f t="shared" si="9"/>
        <v/>
      </c>
      <c r="BB22" s="5" t="str">
        <f t="shared" si="10"/>
        <v/>
      </c>
      <c r="BC22" s="5" t="str">
        <f t="shared" si="5"/>
        <v/>
      </c>
      <c r="BD22" s="5" t="str">
        <f t="shared" si="5"/>
        <v/>
      </c>
      <c r="BE22" s="5" t="str">
        <f t="shared" si="5"/>
        <v/>
      </c>
      <c r="BF22" s="5" t="str">
        <f t="shared" si="5"/>
        <v/>
      </c>
      <c r="BG22" s="5" t="str">
        <f t="shared" si="5"/>
        <v/>
      </c>
      <c r="BH22" s="5" t="str">
        <f t="shared" si="5"/>
        <v/>
      </c>
      <c r="BI22" s="5" t="str">
        <f t="shared" si="5"/>
        <v/>
      </c>
      <c r="BJ22" s="5" t="str">
        <f t="shared" si="5"/>
        <v/>
      </c>
      <c r="BK22" s="5" t="str">
        <f t="shared" si="5"/>
        <v/>
      </c>
      <c r="BL22" s="5" t="str">
        <f t="shared" si="5"/>
        <v/>
      </c>
      <c r="BM22" s="5" t="str">
        <f t="shared" si="5"/>
        <v/>
      </c>
      <c r="BN22" s="5" t="str">
        <f t="shared" si="5"/>
        <v/>
      </c>
      <c r="BO22" s="5" t="str">
        <f t="shared" si="5"/>
        <v/>
      </c>
      <c r="BP22" s="5" t="str">
        <f t="shared" si="5"/>
        <v/>
      </c>
      <c r="BQ22" s="5" t="str">
        <f t="shared" si="5"/>
        <v/>
      </c>
      <c r="BR22" s="5" t="str">
        <f t="shared" si="5"/>
        <v/>
      </c>
      <c r="BS22" s="5" t="str">
        <f t="shared" si="5"/>
        <v/>
      </c>
      <c r="BT22" s="5" t="str">
        <f t="shared" si="5"/>
        <v/>
      </c>
      <c r="BU22" s="122" t="str">
        <f t="shared" si="5"/>
        <v/>
      </c>
    </row>
    <row r="23" spans="1:73" x14ac:dyDescent="0.2">
      <c r="A23" s="109"/>
      <c r="B23" s="23" t="s">
        <v>266</v>
      </c>
      <c r="C23" s="24"/>
      <c r="D23" s="20">
        <v>42941</v>
      </c>
      <c r="E23" s="19"/>
      <c r="F23" s="93"/>
      <c r="G23" s="77" t="s">
        <v>269</v>
      </c>
      <c r="H23" s="44" t="s">
        <v>86</v>
      </c>
      <c r="I23" s="97">
        <v>4000</v>
      </c>
      <c r="J23" s="26"/>
      <c r="K23" s="101">
        <f t="shared" si="6"/>
        <v>11256.480000000003</v>
      </c>
      <c r="L23" s="109"/>
      <c r="N23" s="133"/>
      <c r="O23" s="133"/>
      <c r="P23" s="11"/>
      <c r="Q23" s="11"/>
      <c r="R23" s="11" t="s">
        <v>40</v>
      </c>
      <c r="S23" s="11"/>
      <c r="T23" s="11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97"/>
      <c r="AS23" s="121" t="str">
        <f t="shared" si="7"/>
        <v/>
      </c>
      <c r="AT23" s="5" t="str">
        <f t="shared" si="0"/>
        <v/>
      </c>
      <c r="AU23" s="5" t="str">
        <f>IF(P23="X",$I23,"")</f>
        <v/>
      </c>
      <c r="AV23" s="5" t="str">
        <f t="shared" si="2"/>
        <v/>
      </c>
      <c r="AW23" s="5">
        <f t="shared" si="3"/>
        <v>4000</v>
      </c>
      <c r="AX23" s="5" t="str">
        <f t="shared" si="8"/>
        <v/>
      </c>
      <c r="AY23" s="122" t="str">
        <f t="shared" si="4"/>
        <v/>
      </c>
      <c r="AZ23" s="5"/>
      <c r="BA23" s="121" t="str">
        <f t="shared" si="9"/>
        <v/>
      </c>
      <c r="BB23" s="5" t="str">
        <f t="shared" si="10"/>
        <v/>
      </c>
      <c r="BC23" s="5" t="str">
        <f t="shared" si="5"/>
        <v/>
      </c>
      <c r="BD23" s="5" t="str">
        <f t="shared" si="5"/>
        <v/>
      </c>
      <c r="BE23" s="5" t="str">
        <f t="shared" si="5"/>
        <v/>
      </c>
      <c r="BF23" s="5" t="str">
        <f t="shared" si="5"/>
        <v/>
      </c>
      <c r="BG23" s="5" t="str">
        <f t="shared" si="5"/>
        <v/>
      </c>
      <c r="BH23" s="5" t="str">
        <f t="shared" si="5"/>
        <v/>
      </c>
      <c r="BI23" s="5" t="str">
        <f t="shared" si="5"/>
        <v/>
      </c>
      <c r="BJ23" s="5" t="str">
        <f t="shared" si="5"/>
        <v/>
      </c>
      <c r="BK23" s="5" t="str">
        <f t="shared" si="5"/>
        <v/>
      </c>
      <c r="BL23" s="5" t="str">
        <f t="shared" si="5"/>
        <v/>
      </c>
      <c r="BM23" s="5" t="str">
        <f t="shared" si="5"/>
        <v/>
      </c>
      <c r="BN23" s="5" t="str">
        <f t="shared" si="5"/>
        <v/>
      </c>
      <c r="BO23" s="5" t="str">
        <f t="shared" si="5"/>
        <v/>
      </c>
      <c r="BP23" s="5" t="str">
        <f t="shared" si="5"/>
        <v/>
      </c>
      <c r="BQ23" s="5" t="str">
        <f t="shared" si="5"/>
        <v/>
      </c>
      <c r="BR23" s="5" t="str">
        <f t="shared" si="5"/>
        <v/>
      </c>
      <c r="BS23" s="5" t="str">
        <f t="shared" si="5"/>
        <v/>
      </c>
      <c r="BT23" s="5" t="str">
        <f t="shared" si="5"/>
        <v/>
      </c>
      <c r="BU23" s="122" t="str">
        <f t="shared" si="5"/>
        <v/>
      </c>
    </row>
    <row r="24" spans="1:73" x14ac:dyDescent="0.2">
      <c r="A24" s="109"/>
      <c r="B24" s="28"/>
      <c r="C24" s="35"/>
      <c r="D24" s="30"/>
      <c r="E24" s="36"/>
      <c r="F24" s="92"/>
      <c r="G24" s="42"/>
      <c r="H24" s="31"/>
      <c r="I24" s="96"/>
      <c r="J24" s="26"/>
      <c r="K24" s="100">
        <f t="shared" si="6"/>
        <v>11256.480000000003</v>
      </c>
      <c r="L24" s="109"/>
      <c r="N24" s="133"/>
      <c r="O24" s="11"/>
      <c r="P24" s="11"/>
      <c r="Q24" s="11"/>
      <c r="R24" s="11"/>
      <c r="S24" s="11"/>
      <c r="T24" s="11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97"/>
      <c r="AS24" s="121" t="str">
        <f t="shared" si="7"/>
        <v/>
      </c>
      <c r="AT24" s="5" t="str">
        <f t="shared" si="0"/>
        <v/>
      </c>
      <c r="AU24" s="5" t="str">
        <f t="shared" si="1"/>
        <v/>
      </c>
      <c r="AV24" s="5" t="str">
        <f t="shared" si="2"/>
        <v/>
      </c>
      <c r="AW24" s="5" t="str">
        <f t="shared" si="3"/>
        <v/>
      </c>
      <c r="AX24" s="5" t="str">
        <f t="shared" si="8"/>
        <v/>
      </c>
      <c r="AY24" s="122" t="str">
        <f t="shared" si="4"/>
        <v/>
      </c>
      <c r="AZ24" s="5"/>
      <c r="BA24" s="121" t="str">
        <f t="shared" si="9"/>
        <v/>
      </c>
      <c r="BB24" s="5" t="str">
        <f t="shared" si="10"/>
        <v/>
      </c>
      <c r="BC24" s="5" t="str">
        <f t="shared" si="5"/>
        <v/>
      </c>
      <c r="BD24" s="5" t="str">
        <f t="shared" si="5"/>
        <v/>
      </c>
      <c r="BE24" s="5" t="str">
        <f t="shared" si="5"/>
        <v/>
      </c>
      <c r="BF24" s="5" t="str">
        <f t="shared" si="5"/>
        <v/>
      </c>
      <c r="BG24" s="5" t="str">
        <f t="shared" si="5"/>
        <v/>
      </c>
      <c r="BH24" s="5" t="str">
        <f t="shared" si="5"/>
        <v/>
      </c>
      <c r="BI24" s="5" t="str">
        <f t="shared" si="5"/>
        <v/>
      </c>
      <c r="BJ24" s="5" t="str">
        <f t="shared" si="5"/>
        <v/>
      </c>
      <c r="BK24" s="5" t="str">
        <f t="shared" si="5"/>
        <v/>
      </c>
      <c r="BL24" s="5" t="str">
        <f t="shared" si="5"/>
        <v/>
      </c>
      <c r="BM24" s="5" t="str">
        <f t="shared" si="5"/>
        <v/>
      </c>
      <c r="BN24" s="5" t="str">
        <f t="shared" si="5"/>
        <v/>
      </c>
      <c r="BO24" s="5" t="str">
        <f t="shared" si="5"/>
        <v/>
      </c>
      <c r="BP24" s="5" t="str">
        <f t="shared" si="5"/>
        <v/>
      </c>
      <c r="BQ24" s="5" t="str">
        <f t="shared" si="5"/>
        <v/>
      </c>
      <c r="BR24" s="5" t="str">
        <f t="shared" si="5"/>
        <v/>
      </c>
      <c r="BS24" s="5" t="str">
        <f t="shared" si="5"/>
        <v/>
      </c>
      <c r="BT24" s="5" t="str">
        <f t="shared" si="5"/>
        <v/>
      </c>
      <c r="BU24" s="122" t="str">
        <f t="shared" si="5"/>
        <v/>
      </c>
    </row>
    <row r="25" spans="1:73" x14ac:dyDescent="0.2">
      <c r="A25" s="109"/>
      <c r="B25" s="23"/>
      <c r="C25" s="24"/>
      <c r="D25" s="20"/>
      <c r="E25" s="46"/>
      <c r="F25" s="93"/>
      <c r="G25" s="77"/>
      <c r="H25" s="67"/>
      <c r="I25" s="97"/>
      <c r="J25" s="26"/>
      <c r="K25" s="101">
        <f t="shared" si="6"/>
        <v>11256.480000000003</v>
      </c>
      <c r="L25" s="109"/>
      <c r="N25" s="133"/>
      <c r="O25" s="11"/>
      <c r="P25" s="11"/>
      <c r="Q25" s="11"/>
      <c r="R25" s="11"/>
      <c r="S25" s="11"/>
      <c r="T25" s="11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97"/>
      <c r="AS25" s="121" t="str">
        <f t="shared" si="7"/>
        <v/>
      </c>
      <c r="AT25" s="5" t="str">
        <f t="shared" si="0"/>
        <v/>
      </c>
      <c r="AU25" s="5" t="str">
        <f t="shared" si="1"/>
        <v/>
      </c>
      <c r="AV25" s="5" t="str">
        <f t="shared" si="2"/>
        <v/>
      </c>
      <c r="AW25" s="5" t="str">
        <f t="shared" si="3"/>
        <v/>
      </c>
      <c r="AX25" s="5" t="str">
        <f t="shared" si="8"/>
        <v/>
      </c>
      <c r="AY25" s="122" t="str">
        <f t="shared" si="4"/>
        <v/>
      </c>
      <c r="AZ25" s="5"/>
      <c r="BA25" s="121" t="str">
        <f t="shared" si="9"/>
        <v/>
      </c>
      <c r="BB25" s="5" t="str">
        <f t="shared" si="10"/>
        <v/>
      </c>
      <c r="BC25" s="5" t="str">
        <f t="shared" si="5"/>
        <v/>
      </c>
      <c r="BD25" s="5" t="str">
        <f t="shared" si="5"/>
        <v/>
      </c>
      <c r="BE25" s="5" t="str">
        <f t="shared" si="5"/>
        <v/>
      </c>
      <c r="BF25" s="5" t="str">
        <f t="shared" si="5"/>
        <v/>
      </c>
      <c r="BG25" s="5" t="str">
        <f t="shared" si="5"/>
        <v/>
      </c>
      <c r="BH25" s="5" t="str">
        <f t="shared" si="5"/>
        <v/>
      </c>
      <c r="BI25" s="5" t="str">
        <f t="shared" si="5"/>
        <v/>
      </c>
      <c r="BJ25" s="5" t="str">
        <f t="shared" si="5"/>
        <v/>
      </c>
      <c r="BK25" s="5" t="str">
        <f t="shared" si="5"/>
        <v/>
      </c>
      <c r="BL25" s="5" t="str">
        <f t="shared" si="5"/>
        <v/>
      </c>
      <c r="BM25" s="5" t="str">
        <f t="shared" si="5"/>
        <v/>
      </c>
      <c r="BN25" s="5" t="str">
        <f t="shared" si="5"/>
        <v/>
      </c>
      <c r="BO25" s="5" t="str">
        <f t="shared" si="5"/>
        <v/>
      </c>
      <c r="BP25" s="5" t="str">
        <f t="shared" si="5"/>
        <v/>
      </c>
      <c r="BQ25" s="5" t="str">
        <f t="shared" si="5"/>
        <v/>
      </c>
      <c r="BR25" s="5" t="str">
        <f t="shared" si="5"/>
        <v/>
      </c>
      <c r="BS25" s="5" t="str">
        <f t="shared" si="5"/>
        <v/>
      </c>
      <c r="BT25" s="5" t="str">
        <f t="shared" si="5"/>
        <v/>
      </c>
      <c r="BU25" s="122" t="str">
        <f t="shared" si="5"/>
        <v/>
      </c>
    </row>
    <row r="26" spans="1:73" x14ac:dyDescent="0.2">
      <c r="A26" s="109"/>
      <c r="B26" s="28"/>
      <c r="C26" s="35"/>
      <c r="D26" s="30"/>
      <c r="E26" s="47"/>
      <c r="F26" s="92"/>
      <c r="G26" s="42"/>
      <c r="H26" s="45"/>
      <c r="I26" s="96"/>
      <c r="J26" s="26"/>
      <c r="K26" s="100">
        <f t="shared" si="6"/>
        <v>11256.480000000003</v>
      </c>
      <c r="L26" s="109"/>
      <c r="N26" s="133"/>
      <c r="O26" s="11"/>
      <c r="P26" s="11"/>
      <c r="Q26" s="11"/>
      <c r="R26" s="11"/>
      <c r="S26" s="11"/>
      <c r="T26" s="11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97"/>
      <c r="AS26" s="121" t="str">
        <f t="shared" si="7"/>
        <v/>
      </c>
      <c r="AT26" s="5" t="str">
        <f t="shared" si="0"/>
        <v/>
      </c>
      <c r="AU26" s="5" t="str">
        <f t="shared" si="1"/>
        <v/>
      </c>
      <c r="AV26" s="5" t="str">
        <f t="shared" si="2"/>
        <v/>
      </c>
      <c r="AW26" s="5" t="str">
        <f t="shared" si="3"/>
        <v/>
      </c>
      <c r="AX26" s="5" t="str">
        <f t="shared" si="8"/>
        <v/>
      </c>
      <c r="AY26" s="122" t="str">
        <f t="shared" si="4"/>
        <v/>
      </c>
      <c r="AZ26" s="5"/>
      <c r="BA26" s="121" t="str">
        <f t="shared" si="9"/>
        <v/>
      </c>
      <c r="BB26" s="5" t="str">
        <f t="shared" si="10"/>
        <v/>
      </c>
      <c r="BC26" s="5" t="str">
        <f t="shared" si="5"/>
        <v/>
      </c>
      <c r="BD26" s="5" t="str">
        <f t="shared" si="5"/>
        <v/>
      </c>
      <c r="BE26" s="5" t="str">
        <f t="shared" si="5"/>
        <v/>
      </c>
      <c r="BF26" s="5" t="str">
        <f t="shared" si="5"/>
        <v/>
      </c>
      <c r="BG26" s="5" t="str">
        <f t="shared" si="5"/>
        <v/>
      </c>
      <c r="BH26" s="5" t="str">
        <f t="shared" si="5"/>
        <v/>
      </c>
      <c r="BI26" s="5" t="str">
        <f t="shared" si="5"/>
        <v/>
      </c>
      <c r="BJ26" s="5" t="str">
        <f t="shared" si="5"/>
        <v/>
      </c>
      <c r="BK26" s="5" t="str">
        <f t="shared" si="5"/>
        <v/>
      </c>
      <c r="BL26" s="5" t="str">
        <f t="shared" si="5"/>
        <v/>
      </c>
      <c r="BM26" s="5" t="str">
        <f t="shared" si="5"/>
        <v/>
      </c>
      <c r="BN26" s="5" t="str">
        <f t="shared" si="5"/>
        <v/>
      </c>
      <c r="BO26" s="5" t="str">
        <f t="shared" si="5"/>
        <v/>
      </c>
      <c r="BP26" s="5" t="str">
        <f t="shared" si="5"/>
        <v/>
      </c>
      <c r="BQ26" s="5" t="str">
        <f t="shared" si="5"/>
        <v/>
      </c>
      <c r="BR26" s="5" t="str">
        <f t="shared" si="5"/>
        <v/>
      </c>
      <c r="BS26" s="5" t="str">
        <f t="shared" si="5"/>
        <v/>
      </c>
      <c r="BT26" s="5" t="str">
        <f t="shared" si="5"/>
        <v/>
      </c>
      <c r="BU26" s="122" t="str">
        <f t="shared" si="5"/>
        <v/>
      </c>
    </row>
    <row r="27" spans="1:73" x14ac:dyDescent="0.2">
      <c r="A27" s="109"/>
      <c r="B27" s="23"/>
      <c r="C27" s="24"/>
      <c r="D27" s="20"/>
      <c r="E27" s="46"/>
      <c r="F27" s="93"/>
      <c r="G27" s="77"/>
      <c r="H27" s="44"/>
      <c r="I27" s="97"/>
      <c r="J27" s="26"/>
      <c r="K27" s="101">
        <f t="shared" si="6"/>
        <v>11256.480000000003</v>
      </c>
      <c r="L27" s="109"/>
      <c r="N27" s="133"/>
      <c r="O27" s="11"/>
      <c r="P27" s="11"/>
      <c r="Q27" s="11"/>
      <c r="R27" s="11"/>
      <c r="S27" s="11"/>
      <c r="T27" s="11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97"/>
      <c r="AS27" s="121" t="str">
        <f t="shared" si="7"/>
        <v/>
      </c>
      <c r="AT27" s="5" t="str">
        <f t="shared" si="0"/>
        <v/>
      </c>
      <c r="AU27" s="5" t="str">
        <f t="shared" si="1"/>
        <v/>
      </c>
      <c r="AV27" s="5" t="str">
        <f t="shared" si="2"/>
        <v/>
      </c>
      <c r="AW27" s="5" t="str">
        <f t="shared" si="3"/>
        <v/>
      </c>
      <c r="AX27" s="5" t="str">
        <f t="shared" si="8"/>
        <v/>
      </c>
      <c r="AY27" s="122" t="str">
        <f t="shared" si="4"/>
        <v/>
      </c>
      <c r="AZ27" s="5"/>
      <c r="BA27" s="121" t="str">
        <f t="shared" si="9"/>
        <v/>
      </c>
      <c r="BB27" s="5" t="str">
        <f t="shared" si="10"/>
        <v/>
      </c>
      <c r="BC27" s="5" t="str">
        <f t="shared" si="5"/>
        <v/>
      </c>
      <c r="BD27" s="5" t="str">
        <f t="shared" si="5"/>
        <v/>
      </c>
      <c r="BE27" s="5" t="str">
        <f t="shared" si="5"/>
        <v/>
      </c>
      <c r="BF27" s="5" t="str">
        <f t="shared" si="5"/>
        <v/>
      </c>
      <c r="BG27" s="5" t="str">
        <f t="shared" si="5"/>
        <v/>
      </c>
      <c r="BH27" s="5" t="str">
        <f t="shared" si="5"/>
        <v/>
      </c>
      <c r="BI27" s="5" t="str">
        <f t="shared" si="5"/>
        <v/>
      </c>
      <c r="BJ27" s="5" t="str">
        <f t="shared" si="5"/>
        <v/>
      </c>
      <c r="BK27" s="5" t="str">
        <f t="shared" ref="BK27:BU48" si="11">IF(AG27="X",$F27,"")</f>
        <v/>
      </c>
      <c r="BL27" s="5" t="str">
        <f t="shared" si="11"/>
        <v/>
      </c>
      <c r="BM27" s="5" t="str">
        <f t="shared" si="11"/>
        <v/>
      </c>
      <c r="BN27" s="5" t="str">
        <f t="shared" si="11"/>
        <v/>
      </c>
      <c r="BO27" s="5" t="str">
        <f t="shared" si="11"/>
        <v/>
      </c>
      <c r="BP27" s="5" t="str">
        <f t="shared" si="11"/>
        <v/>
      </c>
      <c r="BQ27" s="5" t="str">
        <f t="shared" si="11"/>
        <v/>
      </c>
      <c r="BR27" s="5" t="str">
        <f t="shared" si="11"/>
        <v/>
      </c>
      <c r="BS27" s="5" t="str">
        <f t="shared" si="11"/>
        <v/>
      </c>
      <c r="BT27" s="5" t="str">
        <f t="shared" si="11"/>
        <v/>
      </c>
      <c r="BU27" s="122" t="str">
        <f t="shared" si="11"/>
        <v/>
      </c>
    </row>
    <row r="28" spans="1:73" x14ac:dyDescent="0.2">
      <c r="A28" s="109"/>
      <c r="B28" s="28"/>
      <c r="C28" s="35"/>
      <c r="D28" s="30"/>
      <c r="E28" s="47"/>
      <c r="F28" s="92"/>
      <c r="G28" s="42"/>
      <c r="H28" s="45"/>
      <c r="I28" s="96"/>
      <c r="J28" s="26"/>
      <c r="K28" s="100">
        <f t="shared" si="6"/>
        <v>11256.480000000003</v>
      </c>
      <c r="L28" s="109"/>
      <c r="N28" s="133"/>
      <c r="O28" s="133"/>
      <c r="P28" s="11"/>
      <c r="Q28" s="11"/>
      <c r="R28" s="11"/>
      <c r="S28" s="11"/>
      <c r="T28" s="11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97"/>
      <c r="AS28" s="121" t="str">
        <f t="shared" si="7"/>
        <v/>
      </c>
      <c r="AT28" s="5" t="str">
        <f t="shared" si="0"/>
        <v/>
      </c>
      <c r="AU28" s="5" t="str">
        <f t="shared" si="1"/>
        <v/>
      </c>
      <c r="AV28" s="5" t="str">
        <f t="shared" si="2"/>
        <v/>
      </c>
      <c r="AW28" s="5" t="str">
        <f t="shared" si="3"/>
        <v/>
      </c>
      <c r="AX28" s="5" t="str">
        <f t="shared" si="8"/>
        <v/>
      </c>
      <c r="AY28" s="122" t="str">
        <f t="shared" si="4"/>
        <v/>
      </c>
      <c r="AZ28" s="5"/>
      <c r="BA28" s="121" t="str">
        <f t="shared" si="9"/>
        <v/>
      </c>
      <c r="BB28" s="5" t="str">
        <f t="shared" si="10"/>
        <v/>
      </c>
      <c r="BC28" s="5" t="str">
        <f t="shared" ref="BC28:BJ48" si="12">IF(Y28="X",$F28,"")</f>
        <v/>
      </c>
      <c r="BD28" s="5" t="str">
        <f t="shared" si="12"/>
        <v/>
      </c>
      <c r="BE28" s="5" t="str">
        <f t="shared" si="12"/>
        <v/>
      </c>
      <c r="BF28" s="5" t="str">
        <f t="shared" si="12"/>
        <v/>
      </c>
      <c r="BG28" s="5" t="str">
        <f t="shared" si="12"/>
        <v/>
      </c>
      <c r="BH28" s="5" t="str">
        <f t="shared" si="12"/>
        <v/>
      </c>
      <c r="BI28" s="5" t="str">
        <f t="shared" si="12"/>
        <v/>
      </c>
      <c r="BJ28" s="5" t="str">
        <f t="shared" si="12"/>
        <v/>
      </c>
      <c r="BK28" s="5" t="str">
        <f t="shared" si="11"/>
        <v/>
      </c>
      <c r="BL28" s="5" t="str">
        <f t="shared" si="11"/>
        <v/>
      </c>
      <c r="BM28" s="5" t="str">
        <f t="shared" si="11"/>
        <v/>
      </c>
      <c r="BN28" s="5" t="str">
        <f t="shared" si="11"/>
        <v/>
      </c>
      <c r="BO28" s="5" t="str">
        <f t="shared" si="11"/>
        <v/>
      </c>
      <c r="BP28" s="5" t="str">
        <f t="shared" si="11"/>
        <v/>
      </c>
      <c r="BQ28" s="5" t="str">
        <f t="shared" si="11"/>
        <v/>
      </c>
      <c r="BR28" s="5" t="str">
        <f t="shared" si="11"/>
        <v/>
      </c>
      <c r="BS28" s="5" t="str">
        <f t="shared" si="11"/>
        <v/>
      </c>
      <c r="BT28" s="5" t="str">
        <f t="shared" si="11"/>
        <v/>
      </c>
      <c r="BU28" s="122" t="str">
        <f t="shared" si="11"/>
        <v/>
      </c>
    </row>
    <row r="29" spans="1:73" x14ac:dyDescent="0.2">
      <c r="A29" s="109"/>
      <c r="B29" s="23"/>
      <c r="C29" s="24"/>
      <c r="D29" s="20"/>
      <c r="E29" s="46"/>
      <c r="F29" s="93"/>
      <c r="G29" s="77"/>
      <c r="H29" s="44"/>
      <c r="I29" s="97"/>
      <c r="J29" s="26"/>
      <c r="K29" s="101">
        <f t="shared" si="6"/>
        <v>11256.480000000003</v>
      </c>
      <c r="L29" s="109"/>
      <c r="N29" s="133"/>
      <c r="O29" s="11"/>
      <c r="P29" s="11"/>
      <c r="Q29" s="11"/>
      <c r="R29" s="11"/>
      <c r="S29" s="11"/>
      <c r="T29" s="11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97"/>
      <c r="AS29" s="121" t="str">
        <f t="shared" si="7"/>
        <v/>
      </c>
      <c r="AT29" s="5" t="str">
        <f t="shared" si="0"/>
        <v/>
      </c>
      <c r="AU29" s="5" t="str">
        <f t="shared" si="1"/>
        <v/>
      </c>
      <c r="AV29" s="5" t="str">
        <f t="shared" si="2"/>
        <v/>
      </c>
      <c r="AW29" s="5" t="str">
        <f t="shared" si="3"/>
        <v/>
      </c>
      <c r="AX29" s="5" t="str">
        <f t="shared" si="8"/>
        <v/>
      </c>
      <c r="AY29" s="122" t="str">
        <f t="shared" si="4"/>
        <v/>
      </c>
      <c r="AZ29" s="5"/>
      <c r="BA29" s="121" t="str">
        <f t="shared" si="9"/>
        <v/>
      </c>
      <c r="BB29" s="5" t="str">
        <f t="shared" si="10"/>
        <v/>
      </c>
      <c r="BC29" s="5" t="str">
        <f t="shared" si="12"/>
        <v/>
      </c>
      <c r="BD29" s="5" t="str">
        <f t="shared" si="12"/>
        <v/>
      </c>
      <c r="BE29" s="5" t="str">
        <f t="shared" si="12"/>
        <v/>
      </c>
      <c r="BF29" s="5" t="str">
        <f t="shared" si="12"/>
        <v/>
      </c>
      <c r="BG29" s="5" t="str">
        <f t="shared" si="12"/>
        <v/>
      </c>
      <c r="BH29" s="5" t="str">
        <f t="shared" si="12"/>
        <v/>
      </c>
      <c r="BI29" s="5" t="str">
        <f t="shared" si="12"/>
        <v/>
      </c>
      <c r="BJ29" s="5" t="str">
        <f t="shared" si="12"/>
        <v/>
      </c>
      <c r="BK29" s="5" t="str">
        <f t="shared" si="11"/>
        <v/>
      </c>
      <c r="BL29" s="5" t="str">
        <f t="shared" si="11"/>
        <v/>
      </c>
      <c r="BM29" s="5" t="str">
        <f t="shared" si="11"/>
        <v/>
      </c>
      <c r="BN29" s="5" t="str">
        <f t="shared" si="11"/>
        <v/>
      </c>
      <c r="BO29" s="5" t="str">
        <f t="shared" si="11"/>
        <v/>
      </c>
      <c r="BP29" s="5" t="str">
        <f t="shared" si="11"/>
        <v/>
      </c>
      <c r="BQ29" s="5" t="str">
        <f t="shared" si="11"/>
        <v/>
      </c>
      <c r="BR29" s="5" t="str">
        <f t="shared" si="11"/>
        <v/>
      </c>
      <c r="BS29" s="5" t="str">
        <f t="shared" si="11"/>
        <v/>
      </c>
      <c r="BT29" s="5" t="str">
        <f t="shared" si="11"/>
        <v/>
      </c>
      <c r="BU29" s="122" t="str">
        <f t="shared" si="11"/>
        <v/>
      </c>
    </row>
    <row r="30" spans="1:73" x14ac:dyDescent="0.2">
      <c r="A30" s="109"/>
      <c r="B30" s="28"/>
      <c r="C30" s="35"/>
      <c r="D30" s="30"/>
      <c r="E30" s="47"/>
      <c r="F30" s="92"/>
      <c r="G30" s="42"/>
      <c r="H30" s="31"/>
      <c r="I30" s="96"/>
      <c r="J30" s="26"/>
      <c r="K30" s="100">
        <f t="shared" si="6"/>
        <v>11256.480000000003</v>
      </c>
      <c r="L30" s="109"/>
      <c r="N30" s="133"/>
      <c r="O30" s="11"/>
      <c r="P30" s="11"/>
      <c r="Q30" s="11"/>
      <c r="R30" s="11"/>
      <c r="S30" s="11"/>
      <c r="T30" s="11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97"/>
      <c r="AS30" s="121" t="str">
        <f t="shared" si="7"/>
        <v/>
      </c>
      <c r="AT30" s="5" t="str">
        <f t="shared" si="0"/>
        <v/>
      </c>
      <c r="AU30" s="5" t="str">
        <f t="shared" si="1"/>
        <v/>
      </c>
      <c r="AV30" s="5" t="str">
        <f t="shared" si="2"/>
        <v/>
      </c>
      <c r="AW30" s="5" t="str">
        <f t="shared" si="3"/>
        <v/>
      </c>
      <c r="AX30" s="5" t="str">
        <f t="shared" si="8"/>
        <v/>
      </c>
      <c r="AY30" s="122" t="str">
        <f t="shared" si="4"/>
        <v/>
      </c>
      <c r="AZ30" s="5"/>
      <c r="BA30" s="121" t="str">
        <f t="shared" si="9"/>
        <v/>
      </c>
      <c r="BB30" s="5" t="str">
        <f t="shared" si="10"/>
        <v/>
      </c>
      <c r="BC30" s="5" t="str">
        <f t="shared" si="12"/>
        <v/>
      </c>
      <c r="BD30" s="5" t="str">
        <f t="shared" si="12"/>
        <v/>
      </c>
      <c r="BE30" s="5" t="str">
        <f t="shared" si="12"/>
        <v/>
      </c>
      <c r="BF30" s="5" t="str">
        <f t="shared" si="12"/>
        <v/>
      </c>
      <c r="BG30" s="5" t="str">
        <f t="shared" si="12"/>
        <v/>
      </c>
      <c r="BH30" s="5" t="str">
        <f t="shared" si="12"/>
        <v/>
      </c>
      <c r="BI30" s="5" t="str">
        <f t="shared" si="12"/>
        <v/>
      </c>
      <c r="BJ30" s="5" t="str">
        <f t="shared" si="12"/>
        <v/>
      </c>
      <c r="BK30" s="5" t="str">
        <f t="shared" si="11"/>
        <v/>
      </c>
      <c r="BL30" s="5" t="str">
        <f t="shared" si="11"/>
        <v/>
      </c>
      <c r="BM30" s="5" t="str">
        <f t="shared" si="11"/>
        <v/>
      </c>
      <c r="BN30" s="5" t="str">
        <f t="shared" si="11"/>
        <v/>
      </c>
      <c r="BO30" s="5" t="str">
        <f t="shared" si="11"/>
        <v/>
      </c>
      <c r="BP30" s="5" t="str">
        <f t="shared" si="11"/>
        <v/>
      </c>
      <c r="BQ30" s="5" t="str">
        <f t="shared" si="11"/>
        <v/>
      </c>
      <c r="BR30" s="5" t="str">
        <f t="shared" si="11"/>
        <v/>
      </c>
      <c r="BS30" s="5" t="str">
        <f t="shared" si="11"/>
        <v/>
      </c>
      <c r="BT30" s="5" t="str">
        <f t="shared" si="11"/>
        <v/>
      </c>
      <c r="BU30" s="122" t="str">
        <f t="shared" si="11"/>
        <v/>
      </c>
    </row>
    <row r="31" spans="1:73" x14ac:dyDescent="0.2">
      <c r="A31" s="109"/>
      <c r="B31" s="23"/>
      <c r="C31" s="24"/>
      <c r="D31" s="20"/>
      <c r="E31" s="46"/>
      <c r="F31" s="93"/>
      <c r="G31" s="77"/>
      <c r="H31" s="25"/>
      <c r="I31" s="97"/>
      <c r="J31" s="26"/>
      <c r="K31" s="101">
        <f t="shared" si="6"/>
        <v>11256.480000000003</v>
      </c>
      <c r="L31" s="109"/>
      <c r="N31" s="133"/>
      <c r="O31" s="11"/>
      <c r="P31" s="11"/>
      <c r="Q31" s="11"/>
      <c r="R31" s="11"/>
      <c r="S31" s="11"/>
      <c r="T31" s="11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97"/>
      <c r="AS31" s="121" t="str">
        <f t="shared" si="7"/>
        <v/>
      </c>
      <c r="AT31" s="5" t="str">
        <f t="shared" si="0"/>
        <v/>
      </c>
      <c r="AU31" s="5" t="str">
        <f t="shared" si="1"/>
        <v/>
      </c>
      <c r="AV31" s="5" t="str">
        <f t="shared" si="2"/>
        <v/>
      </c>
      <c r="AW31" s="5" t="str">
        <f t="shared" si="3"/>
        <v/>
      </c>
      <c r="AX31" s="5" t="str">
        <f t="shared" si="8"/>
        <v/>
      </c>
      <c r="AY31" s="122" t="str">
        <f t="shared" si="4"/>
        <v/>
      </c>
      <c r="AZ31" s="5"/>
      <c r="BA31" s="121" t="str">
        <f t="shared" si="9"/>
        <v/>
      </c>
      <c r="BB31" s="5" t="str">
        <f t="shared" si="10"/>
        <v/>
      </c>
      <c r="BC31" s="5" t="str">
        <f t="shared" si="12"/>
        <v/>
      </c>
      <c r="BD31" s="5" t="str">
        <f t="shared" si="12"/>
        <v/>
      </c>
      <c r="BE31" s="5" t="str">
        <f t="shared" si="12"/>
        <v/>
      </c>
      <c r="BF31" s="5" t="str">
        <f t="shared" si="12"/>
        <v/>
      </c>
      <c r="BG31" s="5" t="str">
        <f t="shared" si="12"/>
        <v/>
      </c>
      <c r="BH31" s="5" t="str">
        <f t="shared" si="12"/>
        <v/>
      </c>
      <c r="BI31" s="5" t="str">
        <f t="shared" si="12"/>
        <v/>
      </c>
      <c r="BJ31" s="5" t="str">
        <f t="shared" si="12"/>
        <v/>
      </c>
      <c r="BK31" s="5" t="str">
        <f>IF(AG31="X",$F31,"")</f>
        <v/>
      </c>
      <c r="BL31" s="5" t="str">
        <f t="shared" si="11"/>
        <v/>
      </c>
      <c r="BM31" s="5" t="str">
        <f t="shared" si="11"/>
        <v/>
      </c>
      <c r="BN31" s="5" t="str">
        <f t="shared" si="11"/>
        <v/>
      </c>
      <c r="BO31" s="5" t="str">
        <f t="shared" si="11"/>
        <v/>
      </c>
      <c r="BP31" s="5" t="str">
        <f t="shared" si="11"/>
        <v/>
      </c>
      <c r="BQ31" s="5" t="str">
        <f t="shared" si="11"/>
        <v/>
      </c>
      <c r="BR31" s="5" t="str">
        <f t="shared" si="11"/>
        <v/>
      </c>
      <c r="BS31" s="5" t="str">
        <f t="shared" si="11"/>
        <v/>
      </c>
      <c r="BT31" s="5" t="str">
        <f t="shared" si="11"/>
        <v/>
      </c>
      <c r="BU31" s="122" t="str">
        <f t="shared" si="11"/>
        <v/>
      </c>
    </row>
    <row r="32" spans="1:73" x14ac:dyDescent="0.2">
      <c r="A32" s="109"/>
      <c r="B32" s="28"/>
      <c r="C32" s="35"/>
      <c r="D32" s="30"/>
      <c r="E32" s="47"/>
      <c r="F32" s="92"/>
      <c r="G32" s="42"/>
      <c r="H32" s="45"/>
      <c r="I32" s="96"/>
      <c r="J32" s="26"/>
      <c r="K32" s="100">
        <f t="shared" si="6"/>
        <v>11256.480000000003</v>
      </c>
      <c r="L32" s="109"/>
      <c r="N32" s="133"/>
      <c r="O32" s="11"/>
      <c r="P32" s="11"/>
      <c r="Q32" s="11"/>
      <c r="R32" s="11"/>
      <c r="S32" s="11"/>
      <c r="T32" s="11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97"/>
      <c r="AS32" s="121" t="str">
        <f t="shared" si="7"/>
        <v/>
      </c>
      <c r="AT32" s="5" t="str">
        <f t="shared" si="0"/>
        <v/>
      </c>
      <c r="AU32" s="5" t="str">
        <f t="shared" si="1"/>
        <v/>
      </c>
      <c r="AV32" s="5" t="str">
        <f t="shared" si="2"/>
        <v/>
      </c>
      <c r="AW32" s="5" t="str">
        <f t="shared" si="3"/>
        <v/>
      </c>
      <c r="AX32" s="5" t="str">
        <f t="shared" si="8"/>
        <v/>
      </c>
      <c r="AY32" s="122" t="str">
        <f t="shared" si="4"/>
        <v/>
      </c>
      <c r="AZ32" s="5"/>
      <c r="BA32" s="121" t="str">
        <f t="shared" si="9"/>
        <v/>
      </c>
      <c r="BB32" s="5" t="str">
        <f t="shared" si="10"/>
        <v/>
      </c>
      <c r="BC32" s="5" t="str">
        <f t="shared" si="12"/>
        <v/>
      </c>
      <c r="BD32" s="5" t="str">
        <f t="shared" si="12"/>
        <v/>
      </c>
      <c r="BE32" s="5" t="str">
        <f t="shared" si="12"/>
        <v/>
      </c>
      <c r="BF32" s="5" t="str">
        <f t="shared" si="12"/>
        <v/>
      </c>
      <c r="BG32" s="5" t="str">
        <f t="shared" si="12"/>
        <v/>
      </c>
      <c r="BH32" s="5" t="str">
        <f t="shared" si="12"/>
        <v/>
      </c>
      <c r="BI32" s="5" t="str">
        <f t="shared" si="12"/>
        <v/>
      </c>
      <c r="BJ32" s="5" t="str">
        <f t="shared" si="12"/>
        <v/>
      </c>
      <c r="BK32" s="5" t="str">
        <f t="shared" si="11"/>
        <v/>
      </c>
      <c r="BL32" s="5" t="str">
        <f t="shared" si="11"/>
        <v/>
      </c>
      <c r="BM32" s="5" t="str">
        <f t="shared" si="11"/>
        <v/>
      </c>
      <c r="BN32" s="5" t="str">
        <f t="shared" si="11"/>
        <v/>
      </c>
      <c r="BO32" s="5" t="str">
        <f t="shared" si="11"/>
        <v/>
      </c>
      <c r="BP32" s="5" t="str">
        <f t="shared" si="11"/>
        <v/>
      </c>
      <c r="BQ32" s="5" t="str">
        <f t="shared" si="11"/>
        <v/>
      </c>
      <c r="BR32" s="5" t="str">
        <f t="shared" si="11"/>
        <v/>
      </c>
      <c r="BS32" s="5" t="str">
        <f t="shared" si="11"/>
        <v/>
      </c>
      <c r="BT32" s="5" t="str">
        <f t="shared" si="11"/>
        <v/>
      </c>
      <c r="BU32" s="122" t="str">
        <f t="shared" si="11"/>
        <v/>
      </c>
    </row>
    <row r="33" spans="1:73" x14ac:dyDescent="0.2">
      <c r="A33" s="109"/>
      <c r="B33" s="23"/>
      <c r="C33" s="24"/>
      <c r="D33" s="20"/>
      <c r="E33" s="46"/>
      <c r="F33" s="93"/>
      <c r="G33" s="77"/>
      <c r="H33" s="25"/>
      <c r="I33" s="97"/>
      <c r="J33" s="26"/>
      <c r="K33" s="101">
        <f t="shared" si="6"/>
        <v>11256.480000000003</v>
      </c>
      <c r="L33" s="109"/>
      <c r="N33" s="133"/>
      <c r="O33" s="11"/>
      <c r="P33" s="11"/>
      <c r="Q33" s="11"/>
      <c r="R33" s="11"/>
      <c r="S33" s="11"/>
      <c r="T33" s="11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97"/>
      <c r="AS33" s="121" t="str">
        <f t="shared" si="7"/>
        <v/>
      </c>
      <c r="AT33" s="5" t="str">
        <f t="shared" si="0"/>
        <v/>
      </c>
      <c r="AU33" s="5" t="str">
        <f t="shared" si="1"/>
        <v/>
      </c>
      <c r="AV33" s="5" t="str">
        <f t="shared" si="2"/>
        <v/>
      </c>
      <c r="AW33" s="5" t="str">
        <f t="shared" si="3"/>
        <v/>
      </c>
      <c r="AX33" s="5" t="str">
        <f t="shared" si="8"/>
        <v/>
      </c>
      <c r="AY33" s="122" t="str">
        <f t="shared" si="4"/>
        <v/>
      </c>
      <c r="AZ33" s="5"/>
      <c r="BA33" s="121" t="str">
        <f t="shared" si="9"/>
        <v/>
      </c>
      <c r="BB33" s="5" t="str">
        <f t="shared" si="10"/>
        <v/>
      </c>
      <c r="BC33" s="5" t="str">
        <f t="shared" si="12"/>
        <v/>
      </c>
      <c r="BD33" s="5" t="str">
        <f t="shared" si="12"/>
        <v/>
      </c>
      <c r="BE33" s="5" t="str">
        <f t="shared" si="12"/>
        <v/>
      </c>
      <c r="BF33" s="5" t="str">
        <f t="shared" si="12"/>
        <v/>
      </c>
      <c r="BG33" s="5" t="str">
        <f t="shared" si="12"/>
        <v/>
      </c>
      <c r="BH33" s="5" t="str">
        <f t="shared" si="12"/>
        <v/>
      </c>
      <c r="BI33" s="5" t="str">
        <f t="shared" si="12"/>
        <v/>
      </c>
      <c r="BJ33" s="5" t="str">
        <f t="shared" si="12"/>
        <v/>
      </c>
      <c r="BK33" s="5" t="str">
        <f t="shared" si="11"/>
        <v/>
      </c>
      <c r="BL33" s="5" t="str">
        <f t="shared" si="11"/>
        <v/>
      </c>
      <c r="BM33" s="5" t="str">
        <f t="shared" si="11"/>
        <v/>
      </c>
      <c r="BN33" s="5" t="str">
        <f t="shared" si="11"/>
        <v/>
      </c>
      <c r="BO33" s="5" t="str">
        <f t="shared" si="11"/>
        <v/>
      </c>
      <c r="BP33" s="5" t="str">
        <f t="shared" si="11"/>
        <v/>
      </c>
      <c r="BQ33" s="5" t="str">
        <f t="shared" si="11"/>
        <v/>
      </c>
      <c r="BR33" s="5" t="str">
        <f t="shared" si="11"/>
        <v/>
      </c>
      <c r="BS33" s="5" t="str">
        <f t="shared" si="11"/>
        <v/>
      </c>
      <c r="BT33" s="5" t="str">
        <f t="shared" si="11"/>
        <v/>
      </c>
      <c r="BU33" s="122" t="str">
        <f t="shared" si="11"/>
        <v/>
      </c>
    </row>
    <row r="34" spans="1:73" x14ac:dyDescent="0.2">
      <c r="A34" s="109"/>
      <c r="B34" s="28"/>
      <c r="C34" s="35"/>
      <c r="D34" s="30"/>
      <c r="E34" s="36"/>
      <c r="F34" s="92"/>
      <c r="G34" s="42"/>
      <c r="H34" s="31"/>
      <c r="I34" s="96"/>
      <c r="J34" s="26"/>
      <c r="K34" s="100">
        <f t="shared" si="6"/>
        <v>11256.480000000003</v>
      </c>
      <c r="L34" s="109"/>
      <c r="N34" s="133"/>
      <c r="O34" s="11"/>
      <c r="P34" s="11"/>
      <c r="Q34" s="11"/>
      <c r="R34" s="11"/>
      <c r="S34" s="11"/>
      <c r="T34" s="11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97"/>
      <c r="AS34" s="121" t="str">
        <f t="shared" si="7"/>
        <v/>
      </c>
      <c r="AT34" s="5" t="str">
        <f t="shared" si="0"/>
        <v/>
      </c>
      <c r="AU34" s="5" t="str">
        <f t="shared" si="1"/>
        <v/>
      </c>
      <c r="AV34" s="5" t="str">
        <f t="shared" si="2"/>
        <v/>
      </c>
      <c r="AW34" s="5" t="str">
        <f t="shared" si="3"/>
        <v/>
      </c>
      <c r="AX34" s="5" t="str">
        <f t="shared" si="8"/>
        <v/>
      </c>
      <c r="AY34" s="122" t="str">
        <f t="shared" si="4"/>
        <v/>
      </c>
      <c r="AZ34" s="5"/>
      <c r="BA34" s="121" t="str">
        <f t="shared" si="9"/>
        <v/>
      </c>
      <c r="BB34" s="5" t="str">
        <f t="shared" si="10"/>
        <v/>
      </c>
      <c r="BC34" s="5" t="str">
        <f t="shared" si="12"/>
        <v/>
      </c>
      <c r="BD34" s="5" t="str">
        <f t="shared" si="12"/>
        <v/>
      </c>
      <c r="BE34" s="5" t="str">
        <f t="shared" si="12"/>
        <v/>
      </c>
      <c r="BF34" s="5" t="str">
        <f t="shared" si="12"/>
        <v/>
      </c>
      <c r="BG34" s="5" t="str">
        <f t="shared" si="12"/>
        <v/>
      </c>
      <c r="BH34" s="5" t="str">
        <f t="shared" si="12"/>
        <v/>
      </c>
      <c r="BI34" s="5" t="str">
        <f t="shared" si="12"/>
        <v/>
      </c>
      <c r="BJ34" s="5" t="str">
        <f t="shared" si="12"/>
        <v/>
      </c>
      <c r="BK34" s="5" t="str">
        <f t="shared" si="11"/>
        <v/>
      </c>
      <c r="BL34" s="5" t="str">
        <f t="shared" si="11"/>
        <v/>
      </c>
      <c r="BM34" s="5" t="str">
        <f t="shared" si="11"/>
        <v/>
      </c>
      <c r="BN34" s="5" t="str">
        <f t="shared" si="11"/>
        <v/>
      </c>
      <c r="BO34" s="5" t="str">
        <f t="shared" si="11"/>
        <v/>
      </c>
      <c r="BP34" s="5" t="str">
        <f t="shared" si="11"/>
        <v/>
      </c>
      <c r="BQ34" s="5" t="str">
        <f t="shared" si="11"/>
        <v/>
      </c>
      <c r="BR34" s="5" t="str">
        <f t="shared" si="11"/>
        <v/>
      </c>
      <c r="BS34" s="5" t="str">
        <f t="shared" si="11"/>
        <v/>
      </c>
      <c r="BT34" s="5" t="str">
        <f t="shared" si="11"/>
        <v/>
      </c>
      <c r="BU34" s="122" t="str">
        <f t="shared" si="11"/>
        <v/>
      </c>
    </row>
    <row r="35" spans="1:73" x14ac:dyDescent="0.2">
      <c r="A35" s="109"/>
      <c r="B35" s="23"/>
      <c r="C35" s="24"/>
      <c r="D35" s="20"/>
      <c r="E35" s="46"/>
      <c r="F35" s="93"/>
      <c r="G35" s="77"/>
      <c r="H35" s="25"/>
      <c r="I35" s="97"/>
      <c r="J35" s="26"/>
      <c r="K35" s="101">
        <f t="shared" si="6"/>
        <v>11256.480000000003</v>
      </c>
      <c r="L35" s="109"/>
      <c r="N35" s="133"/>
      <c r="O35" s="11"/>
      <c r="P35" s="11"/>
      <c r="Q35" s="11"/>
      <c r="R35" s="11"/>
      <c r="S35" s="11"/>
      <c r="T35" s="11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97"/>
      <c r="AS35" s="121" t="str">
        <f t="shared" si="7"/>
        <v/>
      </c>
      <c r="AT35" s="5" t="str">
        <f t="shared" si="0"/>
        <v/>
      </c>
      <c r="AU35" s="5" t="str">
        <f t="shared" si="1"/>
        <v/>
      </c>
      <c r="AV35" s="5" t="str">
        <f t="shared" si="2"/>
        <v/>
      </c>
      <c r="AW35" s="5" t="str">
        <f t="shared" si="3"/>
        <v/>
      </c>
      <c r="AX35" s="5" t="str">
        <f t="shared" si="8"/>
        <v/>
      </c>
      <c r="AY35" s="122" t="str">
        <f t="shared" si="4"/>
        <v/>
      </c>
      <c r="AZ35" s="5"/>
      <c r="BA35" s="121" t="str">
        <f t="shared" si="9"/>
        <v/>
      </c>
      <c r="BB35" s="5" t="str">
        <f t="shared" si="10"/>
        <v/>
      </c>
      <c r="BC35" s="5" t="str">
        <f t="shared" si="12"/>
        <v/>
      </c>
      <c r="BD35" s="5" t="str">
        <f t="shared" si="12"/>
        <v/>
      </c>
      <c r="BE35" s="5" t="str">
        <f t="shared" si="12"/>
        <v/>
      </c>
      <c r="BF35" s="5" t="str">
        <f t="shared" si="12"/>
        <v/>
      </c>
      <c r="BG35" s="5" t="str">
        <f t="shared" si="12"/>
        <v/>
      </c>
      <c r="BH35" s="5" t="str">
        <f t="shared" si="12"/>
        <v/>
      </c>
      <c r="BI35" s="5" t="str">
        <f t="shared" si="12"/>
        <v/>
      </c>
      <c r="BJ35" s="5" t="str">
        <f t="shared" si="12"/>
        <v/>
      </c>
      <c r="BK35" s="5" t="str">
        <f t="shared" si="11"/>
        <v/>
      </c>
      <c r="BL35" s="5" t="str">
        <f t="shared" si="11"/>
        <v/>
      </c>
      <c r="BM35" s="5" t="str">
        <f t="shared" si="11"/>
        <v/>
      </c>
      <c r="BN35" s="5" t="str">
        <f t="shared" si="11"/>
        <v/>
      </c>
      <c r="BO35" s="5" t="str">
        <f t="shared" si="11"/>
        <v/>
      </c>
      <c r="BP35" s="5" t="str">
        <f t="shared" si="11"/>
        <v/>
      </c>
      <c r="BQ35" s="5" t="str">
        <f t="shared" si="11"/>
        <v/>
      </c>
      <c r="BR35" s="5" t="str">
        <f t="shared" si="11"/>
        <v/>
      </c>
      <c r="BS35" s="5" t="str">
        <f t="shared" si="11"/>
        <v/>
      </c>
      <c r="BT35" s="5" t="str">
        <f t="shared" si="11"/>
        <v/>
      </c>
      <c r="BU35" s="122" t="str">
        <f t="shared" si="11"/>
        <v/>
      </c>
    </row>
    <row r="36" spans="1:73" x14ac:dyDescent="0.2">
      <c r="A36" s="109"/>
      <c r="B36" s="28"/>
      <c r="C36" s="35"/>
      <c r="D36" s="30"/>
      <c r="E36" s="47"/>
      <c r="F36" s="92"/>
      <c r="G36" s="42"/>
      <c r="H36" s="31"/>
      <c r="I36" s="96"/>
      <c r="J36" s="26"/>
      <c r="K36" s="100">
        <f t="shared" si="6"/>
        <v>11256.480000000003</v>
      </c>
      <c r="L36" s="109"/>
      <c r="N36" s="133"/>
      <c r="O36" s="11"/>
      <c r="P36" s="11"/>
      <c r="Q36" s="11"/>
      <c r="R36" s="11"/>
      <c r="S36" s="11"/>
      <c r="T36" s="11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97"/>
      <c r="AS36" s="121" t="str">
        <f t="shared" si="7"/>
        <v/>
      </c>
      <c r="AT36" s="5" t="str">
        <f t="shared" si="0"/>
        <v/>
      </c>
      <c r="AU36" s="5" t="str">
        <f t="shared" si="1"/>
        <v/>
      </c>
      <c r="AV36" s="5" t="str">
        <f t="shared" si="2"/>
        <v/>
      </c>
      <c r="AW36" s="5" t="str">
        <f t="shared" si="3"/>
        <v/>
      </c>
      <c r="AX36" s="5" t="str">
        <f t="shared" si="8"/>
        <v/>
      </c>
      <c r="AY36" s="122" t="str">
        <f t="shared" si="4"/>
        <v/>
      </c>
      <c r="AZ36" s="5"/>
      <c r="BA36" s="121" t="str">
        <f t="shared" si="9"/>
        <v/>
      </c>
      <c r="BB36" s="5" t="str">
        <f t="shared" si="10"/>
        <v/>
      </c>
      <c r="BC36" s="5" t="str">
        <f t="shared" si="12"/>
        <v/>
      </c>
      <c r="BD36" s="5" t="str">
        <f t="shared" si="12"/>
        <v/>
      </c>
      <c r="BE36" s="5" t="str">
        <f t="shared" si="12"/>
        <v/>
      </c>
      <c r="BF36" s="5" t="str">
        <f t="shared" si="12"/>
        <v/>
      </c>
      <c r="BG36" s="5" t="str">
        <f t="shared" si="12"/>
        <v/>
      </c>
      <c r="BH36" s="5" t="str">
        <f t="shared" si="12"/>
        <v/>
      </c>
      <c r="BI36" s="5" t="str">
        <f t="shared" si="12"/>
        <v/>
      </c>
      <c r="BJ36" s="5" t="str">
        <f t="shared" si="12"/>
        <v/>
      </c>
      <c r="BK36" s="5" t="str">
        <f t="shared" si="11"/>
        <v/>
      </c>
      <c r="BL36" s="5" t="str">
        <f t="shared" si="11"/>
        <v/>
      </c>
      <c r="BM36" s="5" t="str">
        <f t="shared" si="11"/>
        <v/>
      </c>
      <c r="BN36" s="5" t="str">
        <f t="shared" si="11"/>
        <v/>
      </c>
      <c r="BO36" s="5" t="str">
        <f t="shared" si="11"/>
        <v/>
      </c>
      <c r="BP36" s="5" t="str">
        <f t="shared" si="11"/>
        <v/>
      </c>
      <c r="BQ36" s="5" t="str">
        <f t="shared" si="11"/>
        <v/>
      </c>
      <c r="BR36" s="5" t="str">
        <f t="shared" si="11"/>
        <v/>
      </c>
      <c r="BS36" s="5" t="str">
        <f t="shared" si="11"/>
        <v/>
      </c>
      <c r="BT36" s="5" t="str">
        <f t="shared" si="11"/>
        <v/>
      </c>
      <c r="BU36" s="122" t="str">
        <f t="shared" si="11"/>
        <v/>
      </c>
    </row>
    <row r="37" spans="1:73" ht="12.75" customHeight="1" x14ac:dyDescent="0.2">
      <c r="A37" s="109"/>
      <c r="B37" s="23"/>
      <c r="C37" s="24"/>
      <c r="D37" s="20"/>
      <c r="E37" s="19"/>
      <c r="F37" s="93"/>
      <c r="G37" s="40"/>
      <c r="H37" s="46"/>
      <c r="I37" s="97"/>
      <c r="J37" s="26"/>
      <c r="K37" s="101">
        <f t="shared" si="6"/>
        <v>11256.480000000003</v>
      </c>
      <c r="L37" s="109"/>
      <c r="N37" s="133"/>
      <c r="O37" s="11"/>
      <c r="P37" s="11"/>
      <c r="Q37" s="11"/>
      <c r="R37" s="11"/>
      <c r="S37" s="11"/>
      <c r="T37" s="11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97"/>
      <c r="AS37" s="121" t="str">
        <f t="shared" si="7"/>
        <v/>
      </c>
      <c r="AT37" s="5" t="str">
        <f t="shared" si="0"/>
        <v/>
      </c>
      <c r="AU37" s="5" t="str">
        <f t="shared" si="1"/>
        <v/>
      </c>
      <c r="AV37" s="5" t="str">
        <f t="shared" si="2"/>
        <v/>
      </c>
      <c r="AW37" s="5" t="str">
        <f t="shared" si="3"/>
        <v/>
      </c>
      <c r="AX37" s="5" t="str">
        <f t="shared" si="8"/>
        <v/>
      </c>
      <c r="AY37" s="122" t="str">
        <f t="shared" si="4"/>
        <v/>
      </c>
      <c r="AZ37" s="5"/>
      <c r="BA37" s="121" t="str">
        <f t="shared" si="9"/>
        <v/>
      </c>
      <c r="BB37" s="5" t="str">
        <f t="shared" si="10"/>
        <v/>
      </c>
      <c r="BC37" s="5" t="str">
        <f t="shared" si="12"/>
        <v/>
      </c>
      <c r="BD37" s="5" t="str">
        <f t="shared" si="12"/>
        <v/>
      </c>
      <c r="BE37" s="5" t="str">
        <f t="shared" si="12"/>
        <v/>
      </c>
      <c r="BF37" s="5" t="str">
        <f t="shared" si="12"/>
        <v/>
      </c>
      <c r="BG37" s="5" t="str">
        <f t="shared" si="12"/>
        <v/>
      </c>
      <c r="BH37" s="5" t="str">
        <f t="shared" si="12"/>
        <v/>
      </c>
      <c r="BI37" s="5" t="str">
        <f t="shared" si="12"/>
        <v/>
      </c>
      <c r="BJ37" s="5" t="str">
        <f t="shared" si="12"/>
        <v/>
      </c>
      <c r="BK37" s="5" t="str">
        <f t="shared" si="11"/>
        <v/>
      </c>
      <c r="BL37" s="5" t="str">
        <f t="shared" si="11"/>
        <v/>
      </c>
      <c r="BM37" s="5" t="str">
        <f t="shared" si="11"/>
        <v/>
      </c>
      <c r="BN37" s="5" t="str">
        <f t="shared" si="11"/>
        <v/>
      </c>
      <c r="BO37" s="5" t="str">
        <f t="shared" si="11"/>
        <v/>
      </c>
      <c r="BP37" s="5" t="str">
        <f t="shared" si="11"/>
        <v/>
      </c>
      <c r="BQ37" s="5" t="str">
        <f t="shared" si="11"/>
        <v/>
      </c>
      <c r="BR37" s="5" t="str">
        <f t="shared" si="11"/>
        <v/>
      </c>
      <c r="BS37" s="5" t="str">
        <f t="shared" si="11"/>
        <v/>
      </c>
      <c r="BT37" s="5" t="str">
        <f t="shared" si="11"/>
        <v/>
      </c>
      <c r="BU37" s="122" t="str">
        <f t="shared" si="11"/>
        <v/>
      </c>
    </row>
    <row r="38" spans="1:73" ht="12.75" customHeight="1" x14ac:dyDescent="0.2">
      <c r="A38" s="109"/>
      <c r="B38" s="28"/>
      <c r="C38" s="35"/>
      <c r="D38" s="30"/>
      <c r="E38" s="47"/>
      <c r="F38" s="92"/>
      <c r="G38" s="64"/>
      <c r="H38" s="45"/>
      <c r="I38" s="96"/>
      <c r="J38" s="26"/>
      <c r="K38" s="100">
        <f t="shared" si="6"/>
        <v>11256.480000000003</v>
      </c>
      <c r="L38" s="109"/>
      <c r="N38" s="133"/>
      <c r="O38" s="11"/>
      <c r="P38" s="11"/>
      <c r="Q38" s="11"/>
      <c r="R38" s="11"/>
      <c r="S38" s="11"/>
      <c r="T38" s="11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97"/>
      <c r="AS38" s="121" t="str">
        <f t="shared" si="7"/>
        <v/>
      </c>
      <c r="AT38" s="5" t="str">
        <f t="shared" si="0"/>
        <v/>
      </c>
      <c r="AU38" s="5" t="str">
        <f t="shared" si="1"/>
        <v/>
      </c>
      <c r="AV38" s="5" t="str">
        <f t="shared" si="2"/>
        <v/>
      </c>
      <c r="AW38" s="5" t="str">
        <f t="shared" si="3"/>
        <v/>
      </c>
      <c r="AX38" s="5" t="str">
        <f t="shared" si="8"/>
        <v/>
      </c>
      <c r="AY38" s="122" t="str">
        <f t="shared" si="4"/>
        <v/>
      </c>
      <c r="AZ38" s="5"/>
      <c r="BA38" s="121" t="str">
        <f t="shared" si="9"/>
        <v/>
      </c>
      <c r="BB38" s="5" t="str">
        <f t="shared" si="10"/>
        <v/>
      </c>
      <c r="BC38" s="5" t="str">
        <f t="shared" si="12"/>
        <v/>
      </c>
      <c r="BD38" s="5" t="str">
        <f t="shared" si="12"/>
        <v/>
      </c>
      <c r="BE38" s="5" t="str">
        <f t="shared" si="12"/>
        <v/>
      </c>
      <c r="BF38" s="5" t="str">
        <f t="shared" si="12"/>
        <v/>
      </c>
      <c r="BG38" s="5" t="str">
        <f t="shared" si="12"/>
        <v/>
      </c>
      <c r="BH38" s="5" t="str">
        <f t="shared" si="12"/>
        <v/>
      </c>
      <c r="BI38" s="5" t="str">
        <f t="shared" si="12"/>
        <v/>
      </c>
      <c r="BJ38" s="5" t="str">
        <f t="shared" si="12"/>
        <v/>
      </c>
      <c r="BK38" s="5" t="str">
        <f t="shared" si="11"/>
        <v/>
      </c>
      <c r="BL38" s="5" t="str">
        <f t="shared" si="11"/>
        <v/>
      </c>
      <c r="BM38" s="5" t="str">
        <f t="shared" si="11"/>
        <v/>
      </c>
      <c r="BN38" s="5" t="str">
        <f t="shared" si="11"/>
        <v/>
      </c>
      <c r="BO38" s="5" t="str">
        <f t="shared" si="11"/>
        <v/>
      </c>
      <c r="BP38" s="5" t="str">
        <f t="shared" si="11"/>
        <v/>
      </c>
      <c r="BQ38" s="5" t="str">
        <f t="shared" si="11"/>
        <v/>
      </c>
      <c r="BR38" s="5" t="str">
        <f t="shared" si="11"/>
        <v/>
      </c>
      <c r="BS38" s="5" t="str">
        <f t="shared" si="11"/>
        <v/>
      </c>
      <c r="BT38" s="5" t="str">
        <f t="shared" si="11"/>
        <v/>
      </c>
      <c r="BU38" s="122" t="str">
        <f t="shared" si="11"/>
        <v/>
      </c>
    </row>
    <row r="39" spans="1:73" ht="12.75" customHeight="1" x14ac:dyDescent="0.2">
      <c r="A39" s="109"/>
      <c r="B39" s="23"/>
      <c r="C39" s="24"/>
      <c r="D39" s="20"/>
      <c r="E39" s="46"/>
      <c r="F39" s="93"/>
      <c r="G39" s="40"/>
      <c r="H39" s="46"/>
      <c r="I39" s="97"/>
      <c r="J39" s="26"/>
      <c r="K39" s="101">
        <f t="shared" si="6"/>
        <v>11256.480000000003</v>
      </c>
      <c r="L39" s="109"/>
      <c r="N39" s="133"/>
      <c r="O39" s="11"/>
      <c r="P39" s="11"/>
      <c r="Q39" s="11"/>
      <c r="R39" s="11"/>
      <c r="S39" s="11"/>
      <c r="T39" s="11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97"/>
      <c r="AS39" s="121" t="str">
        <f t="shared" si="7"/>
        <v/>
      </c>
      <c r="AT39" s="5" t="str">
        <f t="shared" si="0"/>
        <v/>
      </c>
      <c r="AU39" s="5" t="str">
        <f t="shared" si="1"/>
        <v/>
      </c>
      <c r="AV39" s="5" t="str">
        <f t="shared" si="2"/>
        <v/>
      </c>
      <c r="AW39" s="5" t="str">
        <f t="shared" si="3"/>
        <v/>
      </c>
      <c r="AX39" s="5" t="str">
        <f t="shared" si="8"/>
        <v/>
      </c>
      <c r="AY39" s="122" t="str">
        <f t="shared" si="4"/>
        <v/>
      </c>
      <c r="AZ39" s="5"/>
      <c r="BA39" s="121" t="str">
        <f t="shared" si="9"/>
        <v/>
      </c>
      <c r="BB39" s="5" t="str">
        <f t="shared" si="10"/>
        <v/>
      </c>
      <c r="BC39" s="5" t="str">
        <f t="shared" si="12"/>
        <v/>
      </c>
      <c r="BD39" s="5" t="str">
        <f t="shared" si="12"/>
        <v/>
      </c>
      <c r="BE39" s="5" t="str">
        <f t="shared" si="12"/>
        <v/>
      </c>
      <c r="BF39" s="5" t="str">
        <f t="shared" si="12"/>
        <v/>
      </c>
      <c r="BG39" s="5" t="str">
        <f t="shared" si="12"/>
        <v/>
      </c>
      <c r="BH39" s="5" t="str">
        <f t="shared" si="12"/>
        <v/>
      </c>
      <c r="BI39" s="5" t="str">
        <f t="shared" si="12"/>
        <v/>
      </c>
      <c r="BJ39" s="5" t="str">
        <f t="shared" si="12"/>
        <v/>
      </c>
      <c r="BK39" s="5" t="str">
        <f t="shared" si="11"/>
        <v/>
      </c>
      <c r="BL39" s="5" t="str">
        <f t="shared" si="11"/>
        <v/>
      </c>
      <c r="BM39" s="5" t="str">
        <f t="shared" si="11"/>
        <v/>
      </c>
      <c r="BN39" s="5" t="str">
        <f t="shared" si="11"/>
        <v/>
      </c>
      <c r="BO39" s="5" t="str">
        <f t="shared" si="11"/>
        <v/>
      </c>
      <c r="BP39" s="5" t="str">
        <f t="shared" si="11"/>
        <v/>
      </c>
      <c r="BQ39" s="5" t="str">
        <f t="shared" si="11"/>
        <v/>
      </c>
      <c r="BR39" s="5" t="str">
        <f t="shared" si="11"/>
        <v/>
      </c>
      <c r="BS39" s="5" t="str">
        <f t="shared" si="11"/>
        <v/>
      </c>
      <c r="BT39" s="5" t="str">
        <f t="shared" si="11"/>
        <v/>
      </c>
      <c r="BU39" s="122" t="str">
        <f t="shared" si="11"/>
        <v/>
      </c>
    </row>
    <row r="40" spans="1:73" ht="12.75" customHeight="1" x14ac:dyDescent="0.2">
      <c r="A40" s="109"/>
      <c r="B40" s="28"/>
      <c r="C40" s="35"/>
      <c r="D40" s="30"/>
      <c r="E40" s="47"/>
      <c r="F40" s="92"/>
      <c r="G40" s="42"/>
      <c r="H40" s="45"/>
      <c r="I40" s="96"/>
      <c r="J40" s="26"/>
      <c r="K40" s="100">
        <f t="shared" si="6"/>
        <v>11256.480000000003</v>
      </c>
      <c r="L40" s="109"/>
      <c r="N40" s="133"/>
      <c r="O40" s="135"/>
      <c r="P40" s="11"/>
      <c r="Q40" s="11"/>
      <c r="R40" s="11"/>
      <c r="S40" s="11"/>
      <c r="T40" s="11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97"/>
      <c r="AS40" s="121" t="str">
        <f t="shared" si="7"/>
        <v/>
      </c>
      <c r="AT40" s="5" t="str">
        <f t="shared" si="0"/>
        <v/>
      </c>
      <c r="AU40" s="5" t="str">
        <f t="shared" si="1"/>
        <v/>
      </c>
      <c r="AV40" s="5" t="str">
        <f t="shared" si="2"/>
        <v/>
      </c>
      <c r="AW40" s="5" t="str">
        <f t="shared" si="3"/>
        <v/>
      </c>
      <c r="AX40" s="5" t="str">
        <f t="shared" si="8"/>
        <v/>
      </c>
      <c r="AY40" s="122" t="str">
        <f t="shared" si="4"/>
        <v/>
      </c>
      <c r="AZ40" s="5"/>
      <c r="BA40" s="121" t="str">
        <f t="shared" si="9"/>
        <v/>
      </c>
      <c r="BB40" s="5" t="str">
        <f t="shared" si="10"/>
        <v/>
      </c>
      <c r="BC40" s="5" t="str">
        <f t="shared" si="12"/>
        <v/>
      </c>
      <c r="BD40" s="5" t="str">
        <f t="shared" si="12"/>
        <v/>
      </c>
      <c r="BE40" s="5" t="str">
        <f t="shared" si="12"/>
        <v/>
      </c>
      <c r="BF40" s="5" t="str">
        <f t="shared" si="12"/>
        <v/>
      </c>
      <c r="BG40" s="5" t="str">
        <f t="shared" si="12"/>
        <v/>
      </c>
      <c r="BH40" s="5" t="str">
        <f t="shared" si="12"/>
        <v/>
      </c>
      <c r="BI40" s="5" t="str">
        <f t="shared" si="12"/>
        <v/>
      </c>
      <c r="BJ40" s="5" t="str">
        <f t="shared" si="12"/>
        <v/>
      </c>
      <c r="BK40" s="5" t="str">
        <f t="shared" si="11"/>
        <v/>
      </c>
      <c r="BL40" s="5" t="str">
        <f t="shared" si="11"/>
        <v/>
      </c>
      <c r="BM40" s="5" t="str">
        <f t="shared" si="11"/>
        <v/>
      </c>
      <c r="BN40" s="5" t="str">
        <f t="shared" si="11"/>
        <v/>
      </c>
      <c r="BO40" s="5" t="str">
        <f t="shared" si="11"/>
        <v/>
      </c>
      <c r="BP40" s="5" t="str">
        <f t="shared" si="11"/>
        <v/>
      </c>
      <c r="BQ40" s="5" t="str">
        <f t="shared" si="11"/>
        <v/>
      </c>
      <c r="BR40" s="5" t="str">
        <f t="shared" si="11"/>
        <v/>
      </c>
      <c r="BS40" s="5" t="str">
        <f t="shared" si="11"/>
        <v/>
      </c>
      <c r="BT40" s="5" t="str">
        <f t="shared" si="11"/>
        <v/>
      </c>
      <c r="BU40" s="122" t="str">
        <f t="shared" si="11"/>
        <v/>
      </c>
    </row>
    <row r="41" spans="1:73" x14ac:dyDescent="0.2">
      <c r="A41" s="109"/>
      <c r="B41" s="23"/>
      <c r="C41" s="24"/>
      <c r="D41" s="20"/>
      <c r="E41" s="46"/>
      <c r="F41" s="93"/>
      <c r="G41" s="77"/>
      <c r="H41" s="179"/>
      <c r="I41" s="97"/>
      <c r="J41" s="26"/>
      <c r="K41" s="101">
        <f t="shared" si="6"/>
        <v>11256.480000000003</v>
      </c>
      <c r="L41" s="109"/>
      <c r="N41" s="133"/>
      <c r="O41" s="11"/>
      <c r="P41" s="11"/>
      <c r="Q41" s="11"/>
      <c r="R41" s="11"/>
      <c r="S41" s="11"/>
      <c r="T41" s="11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97"/>
      <c r="AS41" s="121" t="str">
        <f t="shared" si="7"/>
        <v/>
      </c>
      <c r="AT41" s="5" t="str">
        <f t="shared" si="0"/>
        <v/>
      </c>
      <c r="AU41" s="5" t="str">
        <f t="shared" si="1"/>
        <v/>
      </c>
      <c r="AV41" s="5" t="str">
        <f t="shared" si="2"/>
        <v/>
      </c>
      <c r="AW41" s="5" t="str">
        <f t="shared" si="3"/>
        <v/>
      </c>
      <c r="AX41" s="5" t="str">
        <f t="shared" si="8"/>
        <v/>
      </c>
      <c r="AY41" s="122" t="str">
        <f t="shared" si="4"/>
        <v/>
      </c>
      <c r="AZ41" s="5"/>
      <c r="BA41" s="121" t="str">
        <f t="shared" si="9"/>
        <v/>
      </c>
      <c r="BB41" s="5" t="str">
        <f t="shared" si="10"/>
        <v/>
      </c>
      <c r="BC41" s="5" t="str">
        <f t="shared" si="12"/>
        <v/>
      </c>
      <c r="BD41" s="5" t="str">
        <f t="shared" si="12"/>
        <v/>
      </c>
      <c r="BE41" s="5" t="str">
        <f t="shared" si="12"/>
        <v/>
      </c>
      <c r="BF41" s="5" t="str">
        <f t="shared" si="12"/>
        <v/>
      </c>
      <c r="BG41" s="5" t="str">
        <f t="shared" si="12"/>
        <v/>
      </c>
      <c r="BH41" s="5" t="str">
        <f t="shared" si="12"/>
        <v/>
      </c>
      <c r="BI41" s="5" t="str">
        <f t="shared" si="12"/>
        <v/>
      </c>
      <c r="BJ41" s="5" t="str">
        <f t="shared" si="12"/>
        <v/>
      </c>
      <c r="BK41" s="5" t="str">
        <f t="shared" si="11"/>
        <v/>
      </c>
      <c r="BL41" s="5" t="str">
        <f t="shared" si="11"/>
        <v/>
      </c>
      <c r="BM41" s="5" t="str">
        <f t="shared" si="11"/>
        <v/>
      </c>
      <c r="BN41" s="5" t="str">
        <f t="shared" si="11"/>
        <v/>
      </c>
      <c r="BO41" s="5" t="str">
        <f t="shared" si="11"/>
        <v/>
      </c>
      <c r="BP41" s="5" t="str">
        <f t="shared" si="11"/>
        <v/>
      </c>
      <c r="BQ41" s="5" t="str">
        <f t="shared" si="11"/>
        <v/>
      </c>
      <c r="BR41" s="5" t="str">
        <f t="shared" si="11"/>
        <v/>
      </c>
      <c r="BS41" s="5" t="str">
        <f t="shared" si="11"/>
        <v/>
      </c>
      <c r="BT41" s="5" t="str">
        <f t="shared" si="11"/>
        <v/>
      </c>
      <c r="BU41" s="122" t="str">
        <f t="shared" si="11"/>
        <v/>
      </c>
    </row>
    <row r="42" spans="1:73" x14ac:dyDescent="0.2">
      <c r="A42" s="109"/>
      <c r="B42" s="28"/>
      <c r="C42" s="35"/>
      <c r="D42" s="30"/>
      <c r="E42" s="36"/>
      <c r="F42" s="92"/>
      <c r="G42" s="63"/>
      <c r="H42" s="31"/>
      <c r="I42" s="96"/>
      <c r="J42" s="26"/>
      <c r="K42" s="100">
        <f t="shared" si="6"/>
        <v>11256.480000000003</v>
      </c>
      <c r="L42" s="109"/>
      <c r="N42" s="133"/>
      <c r="O42" s="135"/>
      <c r="P42" s="11"/>
      <c r="Q42" s="11"/>
      <c r="R42" s="11"/>
      <c r="S42" s="11"/>
      <c r="T42" s="11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97"/>
      <c r="AS42" s="121" t="str">
        <f t="shared" si="7"/>
        <v/>
      </c>
      <c r="AT42" s="5" t="str">
        <f t="shared" si="0"/>
        <v/>
      </c>
      <c r="AU42" s="5" t="str">
        <f t="shared" si="1"/>
        <v/>
      </c>
      <c r="AV42" s="5" t="str">
        <f t="shared" si="2"/>
        <v/>
      </c>
      <c r="AW42" s="5" t="str">
        <f t="shared" si="3"/>
        <v/>
      </c>
      <c r="AX42" s="5" t="str">
        <f t="shared" si="8"/>
        <v/>
      </c>
      <c r="AY42" s="122" t="str">
        <f t="shared" si="4"/>
        <v/>
      </c>
      <c r="AZ42" s="5"/>
      <c r="BA42" s="121" t="str">
        <f t="shared" si="9"/>
        <v/>
      </c>
      <c r="BB42" s="5" t="str">
        <f t="shared" si="10"/>
        <v/>
      </c>
      <c r="BC42" s="5" t="str">
        <f t="shared" si="12"/>
        <v/>
      </c>
      <c r="BD42" s="5" t="str">
        <f t="shared" si="12"/>
        <v/>
      </c>
      <c r="BE42" s="5" t="str">
        <f t="shared" si="12"/>
        <v/>
      </c>
      <c r="BF42" s="5" t="str">
        <f t="shared" si="12"/>
        <v/>
      </c>
      <c r="BG42" s="5" t="str">
        <f t="shared" si="12"/>
        <v/>
      </c>
      <c r="BH42" s="5" t="str">
        <f t="shared" si="12"/>
        <v/>
      </c>
      <c r="BI42" s="5" t="str">
        <f t="shared" si="12"/>
        <v/>
      </c>
      <c r="BJ42" s="5" t="str">
        <f t="shared" si="12"/>
        <v/>
      </c>
      <c r="BK42" s="5" t="str">
        <f t="shared" si="11"/>
        <v/>
      </c>
      <c r="BL42" s="5" t="str">
        <f t="shared" si="11"/>
        <v/>
      </c>
      <c r="BM42" s="5" t="str">
        <f t="shared" si="11"/>
        <v/>
      </c>
      <c r="BN42" s="5" t="str">
        <f t="shared" si="11"/>
        <v/>
      </c>
      <c r="BO42" s="5" t="str">
        <f t="shared" si="11"/>
        <v/>
      </c>
      <c r="BP42" s="5" t="str">
        <f t="shared" si="11"/>
        <v/>
      </c>
      <c r="BQ42" s="5" t="str">
        <f t="shared" si="11"/>
        <v/>
      </c>
      <c r="BR42" s="5" t="str">
        <f t="shared" si="11"/>
        <v/>
      </c>
      <c r="BS42" s="5" t="str">
        <f t="shared" si="11"/>
        <v/>
      </c>
      <c r="BT42" s="5" t="str">
        <f t="shared" si="11"/>
        <v/>
      </c>
      <c r="BU42" s="122" t="str">
        <f t="shared" si="11"/>
        <v/>
      </c>
    </row>
    <row r="43" spans="1:73" x14ac:dyDescent="0.2">
      <c r="A43" s="109"/>
      <c r="B43" s="23"/>
      <c r="C43" s="24"/>
      <c r="D43" s="20"/>
      <c r="E43" s="44"/>
      <c r="F43" s="93"/>
      <c r="G43" s="40"/>
      <c r="H43" s="25"/>
      <c r="I43" s="97"/>
      <c r="J43" s="26"/>
      <c r="K43" s="101">
        <f t="shared" si="6"/>
        <v>11256.480000000003</v>
      </c>
      <c r="L43" s="109"/>
      <c r="N43" s="133"/>
      <c r="O43" s="11"/>
      <c r="P43" s="11"/>
      <c r="Q43" s="11"/>
      <c r="R43" s="11"/>
      <c r="S43" s="11"/>
      <c r="T43" s="11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97"/>
      <c r="AS43" s="121" t="str">
        <f t="shared" si="7"/>
        <v/>
      </c>
      <c r="AT43" s="5" t="str">
        <f t="shared" si="0"/>
        <v/>
      </c>
      <c r="AU43" s="5" t="str">
        <f t="shared" si="1"/>
        <v/>
      </c>
      <c r="AV43" s="5" t="str">
        <f t="shared" si="2"/>
        <v/>
      </c>
      <c r="AW43" s="5" t="str">
        <f t="shared" si="3"/>
        <v/>
      </c>
      <c r="AX43" s="5" t="str">
        <f t="shared" si="8"/>
        <v/>
      </c>
      <c r="AY43" s="122" t="str">
        <f t="shared" si="4"/>
        <v/>
      </c>
      <c r="AZ43" s="5"/>
      <c r="BA43" s="121" t="str">
        <f t="shared" si="9"/>
        <v/>
      </c>
      <c r="BB43" s="5" t="str">
        <f t="shared" si="10"/>
        <v/>
      </c>
      <c r="BC43" s="5" t="str">
        <f t="shared" si="12"/>
        <v/>
      </c>
      <c r="BD43" s="5" t="str">
        <f t="shared" si="12"/>
        <v/>
      </c>
      <c r="BE43" s="5" t="str">
        <f t="shared" si="12"/>
        <v/>
      </c>
      <c r="BF43" s="5" t="str">
        <f t="shared" si="12"/>
        <v/>
      </c>
      <c r="BG43" s="5" t="str">
        <f t="shared" si="12"/>
        <v/>
      </c>
      <c r="BH43" s="5" t="str">
        <f t="shared" si="12"/>
        <v/>
      </c>
      <c r="BI43" s="5" t="str">
        <f t="shared" si="12"/>
        <v/>
      </c>
      <c r="BJ43" s="5" t="str">
        <f t="shared" si="12"/>
        <v/>
      </c>
      <c r="BK43" s="5" t="str">
        <f t="shared" si="11"/>
        <v/>
      </c>
      <c r="BL43" s="5" t="str">
        <f t="shared" si="11"/>
        <v/>
      </c>
      <c r="BM43" s="5" t="str">
        <f t="shared" si="11"/>
        <v/>
      </c>
      <c r="BN43" s="5" t="str">
        <f t="shared" si="11"/>
        <v/>
      </c>
      <c r="BO43" s="5" t="str">
        <f t="shared" si="11"/>
        <v/>
      </c>
      <c r="BP43" s="5" t="str">
        <f t="shared" si="11"/>
        <v/>
      </c>
      <c r="BQ43" s="5" t="str">
        <f t="shared" si="11"/>
        <v/>
      </c>
      <c r="BR43" s="5" t="str">
        <f t="shared" si="11"/>
        <v/>
      </c>
      <c r="BS43" s="5" t="str">
        <f t="shared" si="11"/>
        <v/>
      </c>
      <c r="BT43" s="5" t="str">
        <f t="shared" si="11"/>
        <v/>
      </c>
      <c r="BU43" s="122" t="str">
        <f t="shared" si="11"/>
        <v/>
      </c>
    </row>
    <row r="44" spans="1:73" x14ac:dyDescent="0.2">
      <c r="A44" s="109"/>
      <c r="B44" s="28"/>
      <c r="C44" s="35"/>
      <c r="D44" s="30"/>
      <c r="E44" s="45"/>
      <c r="F44" s="92"/>
      <c r="G44" s="63"/>
      <c r="H44" s="31"/>
      <c r="I44" s="96"/>
      <c r="J44" s="26"/>
      <c r="K44" s="100">
        <f t="shared" si="6"/>
        <v>11256.480000000003</v>
      </c>
      <c r="L44" s="109"/>
      <c r="N44" s="133"/>
      <c r="O44" s="11"/>
      <c r="P44" s="11"/>
      <c r="Q44" s="11"/>
      <c r="R44" s="11"/>
      <c r="S44" s="11"/>
      <c r="T44" s="11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97"/>
      <c r="AS44" s="121" t="str">
        <f t="shared" si="7"/>
        <v/>
      </c>
      <c r="AT44" s="5" t="str">
        <f t="shared" si="0"/>
        <v/>
      </c>
      <c r="AU44" s="5" t="str">
        <f t="shared" si="1"/>
        <v/>
      </c>
      <c r="AV44" s="5" t="str">
        <f t="shared" si="2"/>
        <v/>
      </c>
      <c r="AW44" s="5" t="str">
        <f t="shared" si="3"/>
        <v/>
      </c>
      <c r="AX44" s="5" t="str">
        <f t="shared" si="8"/>
        <v/>
      </c>
      <c r="AY44" s="122" t="str">
        <f t="shared" si="4"/>
        <v/>
      </c>
      <c r="AZ44" s="5"/>
      <c r="BA44" s="121" t="str">
        <f t="shared" si="9"/>
        <v/>
      </c>
      <c r="BB44" s="5" t="str">
        <f t="shared" si="10"/>
        <v/>
      </c>
      <c r="BC44" s="5" t="str">
        <f t="shared" si="12"/>
        <v/>
      </c>
      <c r="BD44" s="5" t="str">
        <f t="shared" si="12"/>
        <v/>
      </c>
      <c r="BE44" s="5" t="str">
        <f t="shared" si="12"/>
        <v/>
      </c>
      <c r="BF44" s="5" t="str">
        <f t="shared" si="12"/>
        <v/>
      </c>
      <c r="BG44" s="5" t="str">
        <f t="shared" si="12"/>
        <v/>
      </c>
      <c r="BH44" s="5" t="str">
        <f t="shared" si="12"/>
        <v/>
      </c>
      <c r="BI44" s="5" t="str">
        <f t="shared" si="12"/>
        <v/>
      </c>
      <c r="BJ44" s="5" t="str">
        <f t="shared" si="12"/>
        <v/>
      </c>
      <c r="BK44" s="5" t="str">
        <f t="shared" si="11"/>
        <v/>
      </c>
      <c r="BL44" s="5" t="str">
        <f t="shared" si="11"/>
        <v/>
      </c>
      <c r="BM44" s="5" t="str">
        <f t="shared" si="11"/>
        <v/>
      </c>
      <c r="BN44" s="5" t="str">
        <f t="shared" si="11"/>
        <v/>
      </c>
      <c r="BO44" s="5" t="str">
        <f t="shared" si="11"/>
        <v/>
      </c>
      <c r="BP44" s="5" t="str">
        <f t="shared" si="11"/>
        <v/>
      </c>
      <c r="BQ44" s="5" t="str">
        <f t="shared" si="11"/>
        <v/>
      </c>
      <c r="BR44" s="5" t="str">
        <f t="shared" si="11"/>
        <v/>
      </c>
      <c r="BS44" s="5" t="str">
        <f t="shared" si="11"/>
        <v/>
      </c>
      <c r="BT44" s="5" t="str">
        <f t="shared" si="11"/>
        <v/>
      </c>
      <c r="BU44" s="122" t="str">
        <f t="shared" si="11"/>
        <v/>
      </c>
    </row>
    <row r="45" spans="1:73" x14ac:dyDescent="0.2">
      <c r="A45" s="109"/>
      <c r="B45" s="23"/>
      <c r="C45" s="33"/>
      <c r="D45" s="20"/>
      <c r="E45" s="25"/>
      <c r="F45" s="93"/>
      <c r="G45" s="40"/>
      <c r="H45" s="25"/>
      <c r="I45" s="97"/>
      <c r="J45" s="26"/>
      <c r="K45" s="101">
        <f t="shared" si="6"/>
        <v>11256.480000000003</v>
      </c>
      <c r="L45" s="109"/>
      <c r="N45" s="133"/>
      <c r="O45" s="11"/>
      <c r="P45" s="11"/>
      <c r="Q45" s="11"/>
      <c r="R45" s="11"/>
      <c r="S45" s="11"/>
      <c r="T45" s="11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97"/>
      <c r="AS45" s="121" t="str">
        <f t="shared" si="7"/>
        <v/>
      </c>
      <c r="AT45" s="5" t="str">
        <f t="shared" si="0"/>
        <v/>
      </c>
      <c r="AU45" s="5" t="str">
        <f t="shared" si="1"/>
        <v/>
      </c>
      <c r="AV45" s="5" t="str">
        <f t="shared" si="2"/>
        <v/>
      </c>
      <c r="AW45" s="5" t="str">
        <f t="shared" si="3"/>
        <v/>
      </c>
      <c r="AX45" s="5" t="str">
        <f t="shared" si="8"/>
        <v/>
      </c>
      <c r="AY45" s="122" t="str">
        <f t="shared" si="4"/>
        <v/>
      </c>
      <c r="AZ45" s="5"/>
      <c r="BA45" s="121" t="str">
        <f t="shared" si="9"/>
        <v/>
      </c>
      <c r="BB45" s="5" t="str">
        <f t="shared" si="10"/>
        <v/>
      </c>
      <c r="BC45" s="5" t="str">
        <f t="shared" si="12"/>
        <v/>
      </c>
      <c r="BD45" s="5" t="str">
        <f t="shared" si="12"/>
        <v/>
      </c>
      <c r="BE45" s="5" t="str">
        <f t="shared" si="12"/>
        <v/>
      </c>
      <c r="BF45" s="5" t="str">
        <f t="shared" si="12"/>
        <v/>
      </c>
      <c r="BG45" s="5" t="str">
        <f t="shared" si="12"/>
        <v/>
      </c>
      <c r="BH45" s="5" t="str">
        <f t="shared" si="12"/>
        <v/>
      </c>
      <c r="BI45" s="5" t="str">
        <f t="shared" si="12"/>
        <v/>
      </c>
      <c r="BJ45" s="5" t="str">
        <f t="shared" si="12"/>
        <v/>
      </c>
      <c r="BK45" s="5" t="str">
        <f t="shared" si="11"/>
        <v/>
      </c>
      <c r="BL45" s="5" t="str">
        <f t="shared" si="11"/>
        <v/>
      </c>
      <c r="BM45" s="5" t="str">
        <f t="shared" si="11"/>
        <v/>
      </c>
      <c r="BN45" s="5" t="str">
        <f t="shared" si="11"/>
        <v/>
      </c>
      <c r="BO45" s="5" t="str">
        <f t="shared" si="11"/>
        <v/>
      </c>
      <c r="BP45" s="5" t="str">
        <f t="shared" si="11"/>
        <v/>
      </c>
      <c r="BQ45" s="5" t="str">
        <f t="shared" si="11"/>
        <v/>
      </c>
      <c r="BR45" s="5" t="str">
        <f t="shared" si="11"/>
        <v/>
      </c>
      <c r="BS45" s="5" t="str">
        <f t="shared" si="11"/>
        <v/>
      </c>
      <c r="BT45" s="5" t="str">
        <f t="shared" si="11"/>
        <v/>
      </c>
      <c r="BU45" s="122" t="str">
        <f t="shared" si="11"/>
        <v/>
      </c>
    </row>
    <row r="46" spans="1:73" x14ac:dyDescent="0.2">
      <c r="A46" s="109"/>
      <c r="B46" s="28"/>
      <c r="C46" s="50"/>
      <c r="D46" s="30"/>
      <c r="E46" s="31"/>
      <c r="F46" s="92"/>
      <c r="G46" s="63"/>
      <c r="H46" s="31"/>
      <c r="I46" s="96"/>
      <c r="J46" s="26"/>
      <c r="K46" s="100">
        <f t="shared" si="6"/>
        <v>11256.480000000003</v>
      </c>
      <c r="L46" s="109"/>
      <c r="N46" s="133"/>
      <c r="O46" s="11"/>
      <c r="P46" s="11"/>
      <c r="Q46" s="11"/>
      <c r="R46" s="11"/>
      <c r="S46" s="11"/>
      <c r="T46" s="11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97"/>
      <c r="AS46" s="121" t="str">
        <f t="shared" si="7"/>
        <v/>
      </c>
      <c r="AT46" s="5" t="str">
        <f t="shared" si="0"/>
        <v/>
      </c>
      <c r="AU46" s="5" t="str">
        <f t="shared" si="1"/>
        <v/>
      </c>
      <c r="AV46" s="5" t="str">
        <f t="shared" si="2"/>
        <v/>
      </c>
      <c r="AW46" s="5" t="str">
        <f t="shared" si="3"/>
        <v/>
      </c>
      <c r="AX46" s="5" t="str">
        <f t="shared" si="8"/>
        <v/>
      </c>
      <c r="AY46" s="122" t="str">
        <f t="shared" si="4"/>
        <v/>
      </c>
      <c r="AZ46" s="5"/>
      <c r="BA46" s="121" t="str">
        <f t="shared" si="9"/>
        <v/>
      </c>
      <c r="BB46" s="5" t="str">
        <f t="shared" si="10"/>
        <v/>
      </c>
      <c r="BC46" s="5" t="str">
        <f t="shared" si="12"/>
        <v/>
      </c>
      <c r="BD46" s="5" t="str">
        <f t="shared" si="12"/>
        <v/>
      </c>
      <c r="BE46" s="5" t="str">
        <f t="shared" si="12"/>
        <v/>
      </c>
      <c r="BF46" s="5" t="str">
        <f t="shared" si="12"/>
        <v/>
      </c>
      <c r="BG46" s="5" t="str">
        <f t="shared" si="12"/>
        <v/>
      </c>
      <c r="BH46" s="5" t="str">
        <f t="shared" si="12"/>
        <v/>
      </c>
      <c r="BI46" s="5" t="str">
        <f t="shared" si="12"/>
        <v/>
      </c>
      <c r="BJ46" s="5" t="str">
        <f t="shared" si="12"/>
        <v/>
      </c>
      <c r="BK46" s="5" t="str">
        <f t="shared" si="11"/>
        <v/>
      </c>
      <c r="BL46" s="5" t="str">
        <f t="shared" si="11"/>
        <v/>
      </c>
      <c r="BM46" s="5" t="str">
        <f t="shared" si="11"/>
        <v/>
      </c>
      <c r="BN46" s="5" t="str">
        <f t="shared" si="11"/>
        <v/>
      </c>
      <c r="BO46" s="5" t="str">
        <f t="shared" si="11"/>
        <v/>
      </c>
      <c r="BP46" s="5" t="str">
        <f t="shared" si="11"/>
        <v/>
      </c>
      <c r="BQ46" s="5" t="str">
        <f t="shared" si="11"/>
        <v/>
      </c>
      <c r="BR46" s="5" t="str">
        <f t="shared" si="11"/>
        <v/>
      </c>
      <c r="BS46" s="5" t="str">
        <f t="shared" si="11"/>
        <v/>
      </c>
      <c r="BT46" s="5" t="str">
        <f t="shared" si="11"/>
        <v/>
      </c>
      <c r="BU46" s="122" t="str">
        <f t="shared" si="11"/>
        <v/>
      </c>
    </row>
    <row r="47" spans="1:73" x14ac:dyDescent="0.2">
      <c r="A47" s="109"/>
      <c r="B47" s="23"/>
      <c r="C47" s="24"/>
      <c r="D47" s="20"/>
      <c r="E47" s="25"/>
      <c r="F47" s="93"/>
      <c r="G47" s="40"/>
      <c r="H47" s="53"/>
      <c r="I47" s="98"/>
      <c r="J47" s="26"/>
      <c r="K47" s="101">
        <f t="shared" si="6"/>
        <v>11256.480000000003</v>
      </c>
      <c r="L47" s="109"/>
      <c r="N47" s="133"/>
      <c r="O47" s="11"/>
      <c r="P47" s="11"/>
      <c r="Q47" s="11"/>
      <c r="R47" s="11"/>
      <c r="S47" s="11"/>
      <c r="T47" s="11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97"/>
      <c r="AS47" s="121" t="str">
        <f t="shared" si="7"/>
        <v/>
      </c>
      <c r="AT47" s="5" t="str">
        <f t="shared" si="0"/>
        <v/>
      </c>
      <c r="AU47" s="5" t="str">
        <f t="shared" si="1"/>
        <v/>
      </c>
      <c r="AV47" s="5" t="str">
        <f t="shared" si="2"/>
        <v/>
      </c>
      <c r="AW47" s="5" t="str">
        <f t="shared" si="3"/>
        <v/>
      </c>
      <c r="AX47" s="5" t="str">
        <f t="shared" si="8"/>
        <v/>
      </c>
      <c r="AY47" s="122" t="str">
        <f t="shared" si="4"/>
        <v/>
      </c>
      <c r="AZ47" s="5"/>
      <c r="BA47" s="121" t="str">
        <f t="shared" si="9"/>
        <v/>
      </c>
      <c r="BB47" s="5" t="str">
        <f t="shared" si="10"/>
        <v/>
      </c>
      <c r="BC47" s="5" t="str">
        <f t="shared" si="12"/>
        <v/>
      </c>
      <c r="BD47" s="5" t="str">
        <f t="shared" si="12"/>
        <v/>
      </c>
      <c r="BE47" s="5" t="str">
        <f t="shared" si="12"/>
        <v/>
      </c>
      <c r="BF47" s="5" t="str">
        <f t="shared" si="12"/>
        <v/>
      </c>
      <c r="BG47" s="5" t="str">
        <f t="shared" si="12"/>
        <v/>
      </c>
      <c r="BH47" s="5" t="str">
        <f t="shared" si="12"/>
        <v/>
      </c>
      <c r="BI47" s="5" t="str">
        <f t="shared" si="12"/>
        <v/>
      </c>
      <c r="BJ47" s="5" t="str">
        <f t="shared" si="12"/>
        <v/>
      </c>
      <c r="BK47" s="5" t="str">
        <f t="shared" si="11"/>
        <v/>
      </c>
      <c r="BL47" s="5" t="str">
        <f t="shared" si="11"/>
        <v/>
      </c>
      <c r="BM47" s="5" t="str">
        <f t="shared" si="11"/>
        <v/>
      </c>
      <c r="BN47" s="5" t="str">
        <f t="shared" si="11"/>
        <v/>
      </c>
      <c r="BO47" s="5" t="str">
        <f t="shared" si="11"/>
        <v/>
      </c>
      <c r="BP47" s="5" t="str">
        <f t="shared" si="11"/>
        <v/>
      </c>
      <c r="BQ47" s="5" t="str">
        <f t="shared" si="11"/>
        <v/>
      </c>
      <c r="BR47" s="5" t="str">
        <f t="shared" si="11"/>
        <v/>
      </c>
      <c r="BS47" s="5" t="str">
        <f t="shared" si="11"/>
        <v/>
      </c>
      <c r="BT47" s="5" t="str">
        <f t="shared" si="11"/>
        <v/>
      </c>
      <c r="BU47" s="122" t="str">
        <f t="shared" si="11"/>
        <v/>
      </c>
    </row>
    <row r="48" spans="1:73" ht="13.5" thickBot="1" x14ac:dyDescent="0.25">
      <c r="A48" s="109"/>
      <c r="B48" s="181"/>
      <c r="C48" s="182"/>
      <c r="D48" s="180"/>
      <c r="E48" s="31"/>
      <c r="F48" s="92"/>
      <c r="G48" s="61"/>
      <c r="H48" s="54"/>
      <c r="I48" s="99"/>
      <c r="J48" s="26"/>
      <c r="K48" s="100">
        <f t="shared" si="6"/>
        <v>11256.480000000003</v>
      </c>
      <c r="L48" s="109"/>
      <c r="N48" s="133"/>
      <c r="O48" s="11"/>
      <c r="P48" s="11"/>
      <c r="Q48" s="11"/>
      <c r="R48" s="11"/>
      <c r="S48" s="11"/>
      <c r="T48" s="11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97"/>
      <c r="AS48" s="121" t="str">
        <f t="shared" si="7"/>
        <v/>
      </c>
      <c r="AT48" s="5" t="str">
        <f t="shared" si="0"/>
        <v/>
      </c>
      <c r="AU48" s="5" t="str">
        <f t="shared" si="1"/>
        <v/>
      </c>
      <c r="AV48" s="5" t="str">
        <f t="shared" si="2"/>
        <v/>
      </c>
      <c r="AW48" s="5" t="str">
        <f t="shared" si="3"/>
        <v/>
      </c>
      <c r="AX48" s="5" t="str">
        <f t="shared" si="8"/>
        <v/>
      </c>
      <c r="AY48" s="122" t="str">
        <f>IF(T48="X",$I48,"")</f>
        <v/>
      </c>
      <c r="AZ48" s="5"/>
      <c r="BA48" s="123" t="str">
        <f t="shared" si="9"/>
        <v/>
      </c>
      <c r="BB48" s="124" t="str">
        <f t="shared" si="10"/>
        <v/>
      </c>
      <c r="BC48" s="124" t="str">
        <f t="shared" si="12"/>
        <v/>
      </c>
      <c r="BD48" s="124" t="str">
        <f t="shared" si="12"/>
        <v/>
      </c>
      <c r="BE48" s="124" t="str">
        <f t="shared" si="12"/>
        <v/>
      </c>
      <c r="BF48" s="124" t="str">
        <f t="shared" si="12"/>
        <v/>
      </c>
      <c r="BG48" s="124" t="str">
        <f t="shared" si="12"/>
        <v/>
      </c>
      <c r="BH48" s="124" t="str">
        <f t="shared" si="12"/>
        <v/>
      </c>
      <c r="BI48" s="124" t="str">
        <f t="shared" si="12"/>
        <v/>
      </c>
      <c r="BJ48" s="124" t="str">
        <f t="shared" si="12"/>
        <v/>
      </c>
      <c r="BK48" s="124" t="str">
        <f t="shared" si="11"/>
        <v/>
      </c>
      <c r="BL48" s="124" t="str">
        <f t="shared" si="11"/>
        <v/>
      </c>
      <c r="BM48" s="124" t="str">
        <f t="shared" si="11"/>
        <v/>
      </c>
      <c r="BN48" s="124" t="str">
        <f t="shared" si="11"/>
        <v/>
      </c>
      <c r="BO48" s="124" t="str">
        <f t="shared" si="11"/>
        <v/>
      </c>
      <c r="BP48" s="124" t="str">
        <f t="shared" si="11"/>
        <v/>
      </c>
      <c r="BQ48" s="124" t="str">
        <f t="shared" si="11"/>
        <v/>
      </c>
      <c r="BR48" s="124" t="str">
        <f t="shared" si="11"/>
        <v/>
      </c>
      <c r="BS48" s="124" t="str">
        <f t="shared" si="11"/>
        <v/>
      </c>
      <c r="BT48" s="124" t="str">
        <f t="shared" si="11"/>
        <v/>
      </c>
      <c r="BU48" s="125" t="str">
        <f>IF(AQ48="X",$F48,"")</f>
        <v/>
      </c>
    </row>
    <row r="49" spans="2:75" ht="14.25" thickTop="1" thickBot="1" x14ac:dyDescent="0.25">
      <c r="B49" s="1"/>
      <c r="D49" s="4"/>
      <c r="E49" s="9" t="s">
        <v>55</v>
      </c>
      <c r="F49" s="95">
        <f>SUM(F14:F48)</f>
        <v>546.6</v>
      </c>
      <c r="G49" s="10"/>
      <c r="H49" s="9" t="s">
        <v>55</v>
      </c>
      <c r="I49" s="94">
        <f>SUM(I14:I48)</f>
        <v>6659</v>
      </c>
      <c r="K49" s="94">
        <f>K48</f>
        <v>11256.480000000003</v>
      </c>
      <c r="L49" s="109"/>
      <c r="O49" s="24"/>
      <c r="P49" s="24"/>
      <c r="Q49" s="24"/>
      <c r="R49" s="24"/>
      <c r="S49" s="24"/>
      <c r="T49" s="24"/>
      <c r="W49" s="24"/>
      <c r="AS49" s="129">
        <f t="shared" ref="AS49:AY49" si="13">SUM(AS14:AS48)</f>
        <v>0</v>
      </c>
      <c r="AT49" s="129">
        <f t="shared" si="13"/>
        <v>0</v>
      </c>
      <c r="AU49" s="129">
        <f t="shared" si="13"/>
        <v>0</v>
      </c>
      <c r="AV49" s="129">
        <f t="shared" si="13"/>
        <v>2659</v>
      </c>
      <c r="AW49" s="129">
        <f t="shared" si="13"/>
        <v>4000</v>
      </c>
      <c r="AX49" s="129">
        <f t="shared" si="13"/>
        <v>0</v>
      </c>
      <c r="AY49" s="129">
        <f t="shared" si="13"/>
        <v>0</v>
      </c>
      <c r="BA49" s="129">
        <f t="shared" ref="BA49:BM49" si="14">SUM(BA14:BA48)</f>
        <v>0</v>
      </c>
      <c r="BB49" s="129">
        <f t="shared" si="14"/>
        <v>0</v>
      </c>
      <c r="BC49" s="129">
        <f t="shared" si="14"/>
        <v>0</v>
      </c>
      <c r="BD49" s="129">
        <f t="shared" si="14"/>
        <v>0</v>
      </c>
      <c r="BE49" s="129">
        <f t="shared" si="14"/>
        <v>96</v>
      </c>
      <c r="BF49" s="129">
        <f t="shared" si="14"/>
        <v>80</v>
      </c>
      <c r="BG49" s="129">
        <f t="shared" si="14"/>
        <v>0</v>
      </c>
      <c r="BH49" s="129">
        <f t="shared" si="14"/>
        <v>0</v>
      </c>
      <c r="BI49" s="129">
        <f t="shared" si="14"/>
        <v>0</v>
      </c>
      <c r="BJ49" s="129">
        <f t="shared" si="14"/>
        <v>0</v>
      </c>
      <c r="BK49" s="129">
        <f t="shared" si="14"/>
        <v>12</v>
      </c>
      <c r="BL49" s="129">
        <f t="shared" si="14"/>
        <v>91</v>
      </c>
      <c r="BM49" s="129">
        <f t="shared" si="14"/>
        <v>0</v>
      </c>
      <c r="BN49" s="129">
        <f>SUM(BN14:BN48)</f>
        <v>0</v>
      </c>
      <c r="BO49" s="129">
        <f t="shared" ref="BO49:BU49" si="15">SUM(BO14:BO48)</f>
        <v>147.4</v>
      </c>
      <c r="BP49" s="129">
        <f t="shared" si="15"/>
        <v>0</v>
      </c>
      <c r="BQ49" s="129">
        <f t="shared" si="15"/>
        <v>0</v>
      </c>
      <c r="BR49" s="129">
        <f t="shared" si="15"/>
        <v>0</v>
      </c>
      <c r="BS49" s="129">
        <f t="shared" si="15"/>
        <v>120.2</v>
      </c>
      <c r="BT49" s="129">
        <f t="shared" si="15"/>
        <v>0</v>
      </c>
      <c r="BU49" s="129">
        <f t="shared" si="15"/>
        <v>0</v>
      </c>
      <c r="BV49" s="33">
        <f>SUM(BA49:BU49)</f>
        <v>546.6</v>
      </c>
      <c r="BW49" s="33"/>
    </row>
    <row r="50" spans="2:75" ht="6" customHeight="1" thickTop="1" x14ac:dyDescent="0.2">
      <c r="B50" s="1"/>
      <c r="D50" s="4"/>
      <c r="E50" s="4"/>
      <c r="F50" s="12"/>
      <c r="G50" s="5"/>
      <c r="H50" s="4"/>
      <c r="I50" s="12"/>
      <c r="K50" s="18"/>
      <c r="L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</row>
    <row r="51" spans="2:75" x14ac:dyDescent="0.2">
      <c r="L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</row>
    <row r="52" spans="2:75" x14ac:dyDescent="0.2">
      <c r="L52" s="109"/>
    </row>
    <row r="53" spans="2:75" x14ac:dyDescent="0.2">
      <c r="L53" s="109"/>
    </row>
    <row r="54" spans="2:75" x14ac:dyDescent="0.2">
      <c r="L54" s="109"/>
    </row>
    <row r="55" spans="2:75" x14ac:dyDescent="0.2">
      <c r="L55" s="109"/>
    </row>
  </sheetData>
  <mergeCells count="61">
    <mergeCell ref="BQ3:BQ13"/>
    <mergeCell ref="BC3:BC13"/>
    <mergeCell ref="BD3:BD13"/>
    <mergeCell ref="W1:AQ1"/>
    <mergeCell ref="AL3:AL13"/>
    <mergeCell ref="AM3:AM13"/>
    <mergeCell ref="AN3:AN13"/>
    <mergeCell ref="AO3:AO13"/>
    <mergeCell ref="AP3:AP13"/>
    <mergeCell ref="X3:X13"/>
    <mergeCell ref="AS2:AY2"/>
    <mergeCell ref="BA1:BU1"/>
    <mergeCell ref="BO3:BO13"/>
    <mergeCell ref="BP3:BP13"/>
    <mergeCell ref="BS3:BS13"/>
    <mergeCell ref="AU3:AU13"/>
    <mergeCell ref="AV3:AV13"/>
    <mergeCell ref="AY3:AY13"/>
    <mergeCell ref="AS1:AY1"/>
    <mergeCell ref="AX3:AX13"/>
    <mergeCell ref="BU3:BU13"/>
    <mergeCell ref="BT3:BT13"/>
    <mergeCell ref="BL3:BL13"/>
    <mergeCell ref="BR3:BR13"/>
    <mergeCell ref="BM3:BM13"/>
    <mergeCell ref="BN3:BN13"/>
    <mergeCell ref="AS3:AS13"/>
    <mergeCell ref="AT3:AT13"/>
    <mergeCell ref="BB3:BB13"/>
    <mergeCell ref="BA3:BA13"/>
    <mergeCell ref="BF3:BF13"/>
    <mergeCell ref="BE3:BE13"/>
    <mergeCell ref="BI3:BI13"/>
    <mergeCell ref="BJ3:BJ13"/>
    <mergeCell ref="BK3:BK13"/>
    <mergeCell ref="BG3:BG13"/>
    <mergeCell ref="AW3:AW13"/>
    <mergeCell ref="BH3:BH13"/>
    <mergeCell ref="N1:T1"/>
    <mergeCell ref="N2:N13"/>
    <mergeCell ref="O2:O13"/>
    <mergeCell ref="P2:P13"/>
    <mergeCell ref="Q2:Q13"/>
    <mergeCell ref="R2:R13"/>
    <mergeCell ref="S2:S13"/>
    <mergeCell ref="T2:T13"/>
    <mergeCell ref="W3:W13"/>
    <mergeCell ref="Y3:Y13"/>
    <mergeCell ref="AQ3:AQ13"/>
    <mergeCell ref="AI3:AI13"/>
    <mergeCell ref="AJ3:AJ13"/>
    <mergeCell ref="AK3:AK13"/>
    <mergeCell ref="AF3:AF13"/>
    <mergeCell ref="AH3:AH13"/>
    <mergeCell ref="AG3:AG13"/>
    <mergeCell ref="Z3:Z13"/>
    <mergeCell ref="AD3:AD13"/>
    <mergeCell ref="AE3:AE13"/>
    <mergeCell ref="AB3:AB13"/>
    <mergeCell ref="AC3:AC13"/>
    <mergeCell ref="AA3:AA13"/>
  </mergeCells>
  <phoneticPr fontId="0" type="noConversion"/>
  <dataValidations count="1">
    <dataValidation type="list" allowBlank="1" showInputMessage="1" showErrorMessage="1" sqref="N14:AQ48">
      <formula1>$BW$2</formula1>
    </dataValidation>
  </dataValidations>
  <printOptions horizontalCentered="1"/>
  <pageMargins left="0" right="0" top="0" bottom="0" header="0" footer="0"/>
  <pageSetup paperSize="9" orientation="landscape" r:id="rId1"/>
  <headerFooter alignWithMargins="0"/>
  <ignoredErrors>
    <ignoredError sqref="E15:E17 E2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62"/>
  <sheetViews>
    <sheetView topLeftCell="A13" workbookViewId="0">
      <selection activeCell="G52" sqref="G52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4.710937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12" width="2.7109375" customWidth="1"/>
    <col min="13" max="13" width="2.7109375" style="109" customWidth="1"/>
    <col min="14" max="14" width="2.7109375" style="24" customWidth="1"/>
    <col min="15" max="20" width="2.7109375" style="1" customWidth="1"/>
    <col min="21" max="22" width="2.7109375" customWidth="1"/>
    <col min="23" max="43" width="2.7109375" style="1" customWidth="1"/>
    <col min="44" max="73" width="2.7109375" customWidth="1"/>
    <col min="74" max="74" width="12.140625" customWidth="1"/>
  </cols>
  <sheetData>
    <row r="1" spans="1:80" x14ac:dyDescent="0.2">
      <c r="N1" s="230" t="s">
        <v>32</v>
      </c>
      <c r="O1" s="230"/>
      <c r="P1" s="230"/>
      <c r="Q1" s="230"/>
      <c r="R1" s="230"/>
      <c r="S1" s="230"/>
      <c r="T1" s="230"/>
      <c r="W1" s="234" t="s">
        <v>33</v>
      </c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7"/>
      <c r="AS1" s="238" t="s">
        <v>32</v>
      </c>
      <c r="AT1" s="239"/>
      <c r="AU1" s="239"/>
      <c r="AV1" s="239"/>
      <c r="AW1" s="239"/>
      <c r="AX1" s="239"/>
      <c r="AY1" s="240"/>
      <c r="BA1" s="234" t="s">
        <v>33</v>
      </c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7"/>
      <c r="BV1" s="143"/>
      <c r="BW1" s="142"/>
      <c r="BX1" s="143"/>
      <c r="BY1" s="143"/>
      <c r="BZ1" s="143"/>
      <c r="CA1" s="143"/>
      <c r="CB1" s="142"/>
    </row>
    <row r="2" spans="1:80" ht="12.75" customHeight="1" x14ac:dyDescent="0.2">
      <c r="N2" s="233" t="s">
        <v>19</v>
      </c>
      <c r="O2" s="233" t="s">
        <v>22</v>
      </c>
      <c r="P2" s="233" t="s">
        <v>23</v>
      </c>
      <c r="Q2" s="233" t="s">
        <v>34</v>
      </c>
      <c r="R2" s="233" t="s">
        <v>20</v>
      </c>
      <c r="S2" s="233" t="s">
        <v>26</v>
      </c>
      <c r="T2" s="233" t="s">
        <v>38</v>
      </c>
      <c r="W2" s="121"/>
      <c r="X2" s="163"/>
      <c r="Y2" s="163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5"/>
      <c r="AM2" s="161"/>
      <c r="AN2" s="161"/>
      <c r="AO2" s="165"/>
      <c r="AP2" s="165"/>
      <c r="AQ2" s="203"/>
      <c r="AS2" s="241"/>
      <c r="AT2" s="242"/>
      <c r="AU2" s="242"/>
      <c r="AV2" s="242"/>
      <c r="AW2" s="242"/>
      <c r="AX2" s="242"/>
      <c r="AY2" s="243"/>
      <c r="BA2" s="121"/>
      <c r="BB2" s="163"/>
      <c r="BC2" s="163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5"/>
      <c r="BQ2" s="161"/>
      <c r="BR2" s="161"/>
      <c r="BS2" s="165"/>
      <c r="BT2" s="165"/>
      <c r="BU2" s="203"/>
      <c r="BV2" s="109"/>
      <c r="BW2" t="s">
        <v>40</v>
      </c>
    </row>
    <row r="3" spans="1:80" ht="16.5" customHeight="1" x14ac:dyDescent="0.2">
      <c r="N3" s="231"/>
      <c r="O3" s="231"/>
      <c r="P3" s="231"/>
      <c r="Q3" s="231"/>
      <c r="R3" s="231"/>
      <c r="S3" s="231"/>
      <c r="T3" s="231"/>
      <c r="W3" s="231" t="s">
        <v>31</v>
      </c>
      <c r="X3" s="231" t="s">
        <v>36</v>
      </c>
      <c r="Y3" s="231" t="s">
        <v>37</v>
      </c>
      <c r="Z3" s="231" t="s">
        <v>42</v>
      </c>
      <c r="AA3" s="231" t="s">
        <v>62</v>
      </c>
      <c r="AB3" s="231" t="s">
        <v>61</v>
      </c>
      <c r="AC3" s="231" t="s">
        <v>43</v>
      </c>
      <c r="AD3" s="231" t="s">
        <v>44</v>
      </c>
      <c r="AE3" s="231" t="s">
        <v>45</v>
      </c>
      <c r="AF3" s="231" t="s">
        <v>46</v>
      </c>
      <c r="AG3" s="231" t="s">
        <v>47</v>
      </c>
      <c r="AH3" s="231" t="s">
        <v>48</v>
      </c>
      <c r="AI3" s="231" t="s">
        <v>49</v>
      </c>
      <c r="AJ3" s="231" t="s">
        <v>28</v>
      </c>
      <c r="AK3" s="231" t="s">
        <v>50</v>
      </c>
      <c r="AL3" s="231" t="s">
        <v>51</v>
      </c>
      <c r="AM3" s="224" t="s">
        <v>76</v>
      </c>
      <c r="AN3" s="227" t="s">
        <v>75</v>
      </c>
      <c r="AO3" s="231" t="s">
        <v>77</v>
      </c>
      <c r="AP3" s="231" t="s">
        <v>79</v>
      </c>
      <c r="AQ3" s="231" t="s">
        <v>78</v>
      </c>
      <c r="AS3" s="228" t="s">
        <v>19</v>
      </c>
      <c r="AT3" s="224" t="s">
        <v>22</v>
      </c>
      <c r="AU3" s="224" t="s">
        <v>23</v>
      </c>
      <c r="AV3" s="224" t="s">
        <v>34</v>
      </c>
      <c r="AW3" s="224" t="s">
        <v>20</v>
      </c>
      <c r="AX3" s="224" t="s">
        <v>26</v>
      </c>
      <c r="AY3" s="227" t="s">
        <v>38</v>
      </c>
      <c r="BA3" s="231" t="s">
        <v>31</v>
      </c>
      <c r="BB3" s="231" t="s">
        <v>36</v>
      </c>
      <c r="BC3" s="231" t="s">
        <v>37</v>
      </c>
      <c r="BD3" s="231" t="s">
        <v>42</v>
      </c>
      <c r="BE3" s="231" t="s">
        <v>62</v>
      </c>
      <c r="BF3" s="231" t="s">
        <v>61</v>
      </c>
      <c r="BG3" s="231" t="s">
        <v>43</v>
      </c>
      <c r="BH3" s="231" t="s">
        <v>44</v>
      </c>
      <c r="BI3" s="231" t="s">
        <v>45</v>
      </c>
      <c r="BJ3" s="231" t="s">
        <v>46</v>
      </c>
      <c r="BK3" s="231" t="s">
        <v>47</v>
      </c>
      <c r="BL3" s="231" t="s">
        <v>48</v>
      </c>
      <c r="BM3" s="231" t="s">
        <v>49</v>
      </c>
      <c r="BN3" s="231" t="s">
        <v>28</v>
      </c>
      <c r="BO3" s="231" t="s">
        <v>50</v>
      </c>
      <c r="BP3" s="231" t="s">
        <v>51</v>
      </c>
      <c r="BQ3" s="224" t="s">
        <v>76</v>
      </c>
      <c r="BR3" s="227" t="s">
        <v>75</v>
      </c>
      <c r="BS3" s="231" t="s">
        <v>77</v>
      </c>
      <c r="BT3" s="231" t="s">
        <v>79</v>
      </c>
      <c r="BU3" s="231" t="s">
        <v>78</v>
      </c>
    </row>
    <row r="4" spans="1:80" ht="12.75" customHeight="1" x14ac:dyDescent="0.2">
      <c r="N4" s="231"/>
      <c r="O4" s="231"/>
      <c r="P4" s="231"/>
      <c r="Q4" s="231"/>
      <c r="R4" s="231"/>
      <c r="S4" s="231"/>
      <c r="T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24"/>
      <c r="AN4" s="227"/>
      <c r="AO4" s="231"/>
      <c r="AP4" s="231"/>
      <c r="AQ4" s="231"/>
      <c r="AS4" s="228"/>
      <c r="AT4" s="224"/>
      <c r="AU4" s="224"/>
      <c r="AV4" s="224"/>
      <c r="AW4" s="224"/>
      <c r="AX4" s="224"/>
      <c r="AY4" s="227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24"/>
      <c r="BR4" s="227"/>
      <c r="BS4" s="231"/>
      <c r="BT4" s="231"/>
      <c r="BU4" s="231"/>
    </row>
    <row r="5" spans="1:80" x14ac:dyDescent="0.2">
      <c r="N5" s="231"/>
      <c r="O5" s="231"/>
      <c r="P5" s="231"/>
      <c r="Q5" s="231"/>
      <c r="R5" s="231"/>
      <c r="S5" s="231"/>
      <c r="T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24"/>
      <c r="AN5" s="227"/>
      <c r="AO5" s="231"/>
      <c r="AP5" s="231"/>
      <c r="AQ5" s="231"/>
      <c r="AS5" s="228"/>
      <c r="AT5" s="224"/>
      <c r="AU5" s="224"/>
      <c r="AV5" s="224"/>
      <c r="AW5" s="224"/>
      <c r="AX5" s="224"/>
      <c r="AY5" s="227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24"/>
      <c r="BR5" s="227"/>
      <c r="BS5" s="231"/>
      <c r="BT5" s="231"/>
      <c r="BU5" s="231"/>
    </row>
    <row r="6" spans="1:80" x14ac:dyDescent="0.2">
      <c r="N6" s="231"/>
      <c r="O6" s="231"/>
      <c r="P6" s="231"/>
      <c r="Q6" s="231"/>
      <c r="R6" s="231"/>
      <c r="S6" s="231"/>
      <c r="T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24"/>
      <c r="AN6" s="227"/>
      <c r="AO6" s="231"/>
      <c r="AP6" s="231"/>
      <c r="AQ6" s="231"/>
      <c r="AS6" s="228"/>
      <c r="AT6" s="224"/>
      <c r="AU6" s="224"/>
      <c r="AV6" s="224"/>
      <c r="AW6" s="224"/>
      <c r="AX6" s="224"/>
      <c r="AY6" s="227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24"/>
      <c r="BR6" s="227"/>
      <c r="BS6" s="231"/>
      <c r="BT6" s="231"/>
      <c r="BU6" s="231"/>
    </row>
    <row r="7" spans="1:80" x14ac:dyDescent="0.2">
      <c r="N7" s="231"/>
      <c r="O7" s="231"/>
      <c r="P7" s="231"/>
      <c r="Q7" s="231"/>
      <c r="R7" s="231"/>
      <c r="S7" s="231"/>
      <c r="T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24"/>
      <c r="AN7" s="227"/>
      <c r="AO7" s="231"/>
      <c r="AP7" s="231"/>
      <c r="AQ7" s="231"/>
      <c r="AS7" s="228"/>
      <c r="AT7" s="224"/>
      <c r="AU7" s="224"/>
      <c r="AV7" s="224"/>
      <c r="AW7" s="224"/>
      <c r="AX7" s="224"/>
      <c r="AY7" s="227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24"/>
      <c r="BR7" s="227"/>
      <c r="BS7" s="231"/>
      <c r="BT7" s="231"/>
      <c r="BU7" s="231"/>
    </row>
    <row r="8" spans="1:80" x14ac:dyDescent="0.2">
      <c r="N8" s="231"/>
      <c r="O8" s="231"/>
      <c r="P8" s="231"/>
      <c r="Q8" s="231"/>
      <c r="R8" s="231"/>
      <c r="S8" s="231"/>
      <c r="T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24"/>
      <c r="AN8" s="227"/>
      <c r="AO8" s="231"/>
      <c r="AP8" s="231"/>
      <c r="AQ8" s="231"/>
      <c r="AS8" s="228"/>
      <c r="AT8" s="224"/>
      <c r="AU8" s="224"/>
      <c r="AV8" s="224"/>
      <c r="AW8" s="224"/>
      <c r="AX8" s="224"/>
      <c r="AY8" s="227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24"/>
      <c r="BR8" s="227"/>
      <c r="BS8" s="231"/>
      <c r="BT8" s="231"/>
      <c r="BU8" s="231"/>
    </row>
    <row r="9" spans="1:80" ht="13.5" thickBot="1" x14ac:dyDescent="0.25">
      <c r="N9" s="231"/>
      <c r="O9" s="231"/>
      <c r="P9" s="231"/>
      <c r="Q9" s="231"/>
      <c r="R9" s="231"/>
      <c r="S9" s="231"/>
      <c r="T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24"/>
      <c r="AN9" s="227"/>
      <c r="AO9" s="231"/>
      <c r="AP9" s="231"/>
      <c r="AQ9" s="231"/>
      <c r="AS9" s="228"/>
      <c r="AT9" s="224"/>
      <c r="AU9" s="224"/>
      <c r="AV9" s="224"/>
      <c r="AW9" s="224"/>
      <c r="AX9" s="224"/>
      <c r="AY9" s="227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24"/>
      <c r="BR9" s="227"/>
      <c r="BS9" s="231"/>
      <c r="BT9" s="231"/>
      <c r="BU9" s="231"/>
    </row>
    <row r="10" spans="1:80" ht="19.5" thickBot="1" x14ac:dyDescent="0.35">
      <c r="D10" s="2" t="s">
        <v>82</v>
      </c>
      <c r="H10" s="58" t="s">
        <v>56</v>
      </c>
      <c r="I10" s="58"/>
      <c r="J10" s="1"/>
      <c r="K10" s="91">
        <f>'général 4'!K49</f>
        <v>11256.480000000003</v>
      </c>
      <c r="N10" s="231"/>
      <c r="O10" s="231"/>
      <c r="P10" s="231"/>
      <c r="Q10" s="231"/>
      <c r="R10" s="231"/>
      <c r="S10" s="231"/>
      <c r="T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24"/>
      <c r="AN10" s="227"/>
      <c r="AO10" s="231"/>
      <c r="AP10" s="231"/>
      <c r="AQ10" s="231"/>
      <c r="AS10" s="228"/>
      <c r="AT10" s="224"/>
      <c r="AU10" s="224"/>
      <c r="AV10" s="224"/>
      <c r="AW10" s="224"/>
      <c r="AX10" s="224"/>
      <c r="AY10" s="227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24"/>
      <c r="BR10" s="227"/>
      <c r="BS10" s="231"/>
      <c r="BT10" s="231"/>
      <c r="BU10" s="231"/>
    </row>
    <row r="11" spans="1:80" ht="14.25" customHeight="1" thickBot="1" x14ac:dyDescent="0.25">
      <c r="B11" s="1" t="s">
        <v>60</v>
      </c>
      <c r="N11" s="231"/>
      <c r="O11" s="231"/>
      <c r="P11" s="231"/>
      <c r="Q11" s="231"/>
      <c r="R11" s="231"/>
      <c r="S11" s="231"/>
      <c r="T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24"/>
      <c r="AN11" s="227"/>
      <c r="AO11" s="231"/>
      <c r="AP11" s="231"/>
      <c r="AQ11" s="231"/>
      <c r="AS11" s="228"/>
      <c r="AT11" s="224"/>
      <c r="AU11" s="224"/>
      <c r="AV11" s="224"/>
      <c r="AW11" s="224"/>
      <c r="AX11" s="224"/>
      <c r="AY11" s="227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24"/>
      <c r="BR11" s="227"/>
      <c r="BS11" s="231"/>
      <c r="BT11" s="231"/>
      <c r="BU11" s="231"/>
    </row>
    <row r="12" spans="1:80" ht="15.95" customHeight="1" thickTop="1" thickBot="1" x14ac:dyDescent="0.25">
      <c r="E12" s="15" t="s">
        <v>12</v>
      </c>
      <c r="F12" s="16"/>
      <c r="G12" s="59"/>
      <c r="H12" s="15" t="s">
        <v>1</v>
      </c>
      <c r="I12" s="17"/>
      <c r="J12" s="3"/>
      <c r="N12" s="231"/>
      <c r="O12" s="231"/>
      <c r="P12" s="231"/>
      <c r="Q12" s="231"/>
      <c r="R12" s="231"/>
      <c r="S12" s="231"/>
      <c r="T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24"/>
      <c r="AN12" s="227"/>
      <c r="AO12" s="231"/>
      <c r="AP12" s="231"/>
      <c r="AQ12" s="231"/>
      <c r="AS12" s="228"/>
      <c r="AT12" s="224"/>
      <c r="AU12" s="224"/>
      <c r="AV12" s="224"/>
      <c r="AW12" s="224"/>
      <c r="AX12" s="224"/>
      <c r="AY12" s="227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24"/>
      <c r="BR12" s="227"/>
      <c r="BS12" s="231"/>
      <c r="BT12" s="231"/>
      <c r="BU12" s="231"/>
    </row>
    <row r="13" spans="1:80" ht="15.95" customHeight="1" thickTop="1" x14ac:dyDescent="0.2">
      <c r="B13" s="11" t="s">
        <v>2</v>
      </c>
      <c r="C13" s="22" t="s">
        <v>18</v>
      </c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9"/>
      <c r="N13" s="232"/>
      <c r="O13" s="232"/>
      <c r="P13" s="232"/>
      <c r="Q13" s="232"/>
      <c r="R13" s="232"/>
      <c r="S13" s="232"/>
      <c r="T13" s="232"/>
      <c r="U13" s="109"/>
      <c r="V13" s="109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25"/>
      <c r="AN13" s="236"/>
      <c r="AO13" s="232"/>
      <c r="AP13" s="232"/>
      <c r="AQ13" s="232"/>
      <c r="AS13" s="229"/>
      <c r="AT13" s="225"/>
      <c r="AU13" s="225"/>
      <c r="AV13" s="225"/>
      <c r="AW13" s="225"/>
      <c r="AX13" s="225"/>
      <c r="AY13" s="236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25"/>
      <c r="BR13" s="236"/>
      <c r="BS13" s="232"/>
      <c r="BT13" s="232"/>
      <c r="BU13" s="232"/>
    </row>
    <row r="14" spans="1:80" x14ac:dyDescent="0.2">
      <c r="A14" s="109"/>
      <c r="B14" s="78"/>
      <c r="C14" s="35"/>
      <c r="D14" s="30"/>
      <c r="E14" s="47"/>
      <c r="F14" s="92"/>
      <c r="G14" s="42"/>
      <c r="H14" s="43"/>
      <c r="I14" s="96"/>
      <c r="J14" s="40"/>
      <c r="K14" s="100">
        <f>K10-F14+I14</f>
        <v>11256.480000000003</v>
      </c>
      <c r="L14" s="109"/>
      <c r="N14" s="134"/>
      <c r="O14" s="134"/>
      <c r="P14" s="134"/>
      <c r="Q14" s="134"/>
      <c r="R14" s="134"/>
      <c r="S14" s="134"/>
      <c r="T14" s="134"/>
      <c r="U14" s="109"/>
      <c r="V14" s="109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S14" s="126" t="str">
        <f t="shared" ref="AS14:AS48" si="0">IF(N14="X",$I14,"")</f>
        <v/>
      </c>
      <c r="AT14" s="127" t="str">
        <f t="shared" ref="AT14:AT48" si="1">IF(O14="X",$I14,"")</f>
        <v/>
      </c>
      <c r="AU14" s="127" t="str">
        <f t="shared" ref="AU14:AU48" si="2">IF(P14="X",$I14,"")</f>
        <v/>
      </c>
      <c r="AV14" s="127" t="str">
        <f t="shared" ref="AV14:AV48" si="3">IF(Q14="X",$I14,"")</f>
        <v/>
      </c>
      <c r="AW14" s="127" t="str">
        <f t="shared" ref="AW14:AW48" si="4">IF(R14="X",$I14,"")</f>
        <v/>
      </c>
      <c r="AX14" s="127" t="str">
        <f t="shared" ref="AX14:AX47" si="5">IF(S14="X",$I14,"")</f>
        <v/>
      </c>
      <c r="AY14" s="128" t="str">
        <f t="shared" ref="AY14:AY48" si="6">IF(T14="X",$I14,"")</f>
        <v/>
      </c>
      <c r="AZ14" s="5"/>
      <c r="BA14" s="126" t="str">
        <f>IF(W14="X",F14,"")</f>
        <v/>
      </c>
      <c r="BB14" s="127" t="str">
        <f>IF(X14="X",F14,"")</f>
        <v/>
      </c>
      <c r="BC14" s="127" t="str">
        <f t="shared" ref="BC14:BR29" si="7">IF(Y14="X",$F14,"")</f>
        <v/>
      </c>
      <c r="BD14" s="127" t="str">
        <f t="shared" si="7"/>
        <v/>
      </c>
      <c r="BE14" s="127" t="str">
        <f t="shared" si="7"/>
        <v/>
      </c>
      <c r="BF14" s="127" t="str">
        <f t="shared" si="7"/>
        <v/>
      </c>
      <c r="BG14" s="127" t="str">
        <f t="shared" si="7"/>
        <v/>
      </c>
      <c r="BH14" s="127" t="str">
        <f t="shared" si="7"/>
        <v/>
      </c>
      <c r="BI14" s="127" t="str">
        <f t="shared" si="7"/>
        <v/>
      </c>
      <c r="BJ14" s="127" t="str">
        <f t="shared" si="7"/>
        <v/>
      </c>
      <c r="BK14" s="127" t="str">
        <f t="shared" si="7"/>
        <v/>
      </c>
      <c r="BL14" s="127" t="str">
        <f t="shared" si="7"/>
        <v/>
      </c>
      <c r="BM14" s="127" t="str">
        <f t="shared" si="7"/>
        <v/>
      </c>
      <c r="BN14" s="127" t="str">
        <f t="shared" si="7"/>
        <v/>
      </c>
      <c r="BO14" s="127" t="str">
        <f t="shared" si="7"/>
        <v/>
      </c>
      <c r="BP14" s="127" t="str">
        <f>IF(AL14="X",$F14,"")</f>
        <v/>
      </c>
      <c r="BQ14" s="127" t="str">
        <f t="shared" si="7"/>
        <v/>
      </c>
      <c r="BR14" s="127" t="str">
        <f t="shared" si="7"/>
        <v/>
      </c>
      <c r="BS14" s="127" t="str">
        <f t="shared" ref="BS14:BS29" si="8">IF(AO14="X",$F14,"")</f>
        <v/>
      </c>
      <c r="BT14" s="127" t="str">
        <f t="shared" ref="BT14:BT29" si="9">IF(AP14="X",$F14,"")</f>
        <v/>
      </c>
      <c r="BU14" s="128" t="str">
        <f t="shared" ref="BU14:BU29" si="10">IF(AQ14="X",$F14,"")</f>
        <v/>
      </c>
    </row>
    <row r="15" spans="1:80" x14ac:dyDescent="0.2">
      <c r="A15" s="109"/>
      <c r="B15" s="23"/>
      <c r="C15" s="24"/>
      <c r="D15" s="20"/>
      <c r="E15" s="46"/>
      <c r="F15" s="93"/>
      <c r="G15" s="65"/>
      <c r="H15" s="168"/>
      <c r="I15" s="97"/>
      <c r="J15" s="40"/>
      <c r="K15" s="101">
        <f>K14+I15-F15</f>
        <v>11256.480000000003</v>
      </c>
      <c r="L15" s="109"/>
      <c r="N15" s="133"/>
      <c r="O15" s="11"/>
      <c r="P15" s="11"/>
      <c r="Q15" s="11"/>
      <c r="R15" s="11"/>
      <c r="S15" s="11"/>
      <c r="T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S15" s="121" t="str">
        <f t="shared" si="0"/>
        <v/>
      </c>
      <c r="AT15" s="5" t="str">
        <f>IF(O15="X",$I15,"")</f>
        <v/>
      </c>
      <c r="AU15" s="5" t="str">
        <f t="shared" si="2"/>
        <v/>
      </c>
      <c r="AV15" s="5" t="str">
        <f t="shared" si="3"/>
        <v/>
      </c>
      <c r="AW15" s="5" t="str">
        <f t="shared" si="4"/>
        <v/>
      </c>
      <c r="AX15" s="5" t="str">
        <f t="shared" si="5"/>
        <v/>
      </c>
      <c r="AY15" s="122" t="str">
        <f t="shared" si="6"/>
        <v/>
      </c>
      <c r="AZ15" s="5"/>
      <c r="BA15" s="121" t="str">
        <f t="shared" ref="BA15:BA48" si="11">IF(W15="X",F15,"")</f>
        <v/>
      </c>
      <c r="BB15" s="5" t="str">
        <f t="shared" ref="BB15:BB48" si="12">IF(X15="X",F15,"")</f>
        <v/>
      </c>
      <c r="BC15" s="5" t="str">
        <f t="shared" si="7"/>
        <v/>
      </c>
      <c r="BD15" s="5" t="str">
        <f t="shared" si="7"/>
        <v/>
      </c>
      <c r="BE15" s="5" t="str">
        <f t="shared" si="7"/>
        <v/>
      </c>
      <c r="BF15" s="5" t="str">
        <f t="shared" si="7"/>
        <v/>
      </c>
      <c r="BG15" s="5" t="str">
        <f t="shared" si="7"/>
        <v/>
      </c>
      <c r="BH15" s="5" t="str">
        <f t="shared" si="7"/>
        <v/>
      </c>
      <c r="BI15" s="5" t="str">
        <f t="shared" si="7"/>
        <v/>
      </c>
      <c r="BJ15" s="5" t="str">
        <f t="shared" si="7"/>
        <v/>
      </c>
      <c r="BK15" s="5" t="str">
        <f t="shared" si="7"/>
        <v/>
      </c>
      <c r="BL15" s="5" t="str">
        <f t="shared" si="7"/>
        <v/>
      </c>
      <c r="BM15" s="5" t="str">
        <f t="shared" si="7"/>
        <v/>
      </c>
      <c r="BN15" s="5" t="str">
        <f t="shared" si="7"/>
        <v/>
      </c>
      <c r="BO15" s="5" t="str">
        <f t="shared" si="7"/>
        <v/>
      </c>
      <c r="BP15" s="5" t="str">
        <f t="shared" si="7"/>
        <v/>
      </c>
      <c r="BQ15" s="5" t="str">
        <f t="shared" si="7"/>
        <v/>
      </c>
      <c r="BR15" s="5" t="str">
        <f t="shared" si="7"/>
        <v/>
      </c>
      <c r="BS15" s="5" t="str">
        <f t="shared" si="8"/>
        <v/>
      </c>
      <c r="BT15" s="5" t="str">
        <f t="shared" si="9"/>
        <v/>
      </c>
      <c r="BU15" s="122" t="str">
        <f t="shared" si="10"/>
        <v/>
      </c>
    </row>
    <row r="16" spans="1:80" ht="12.75" customHeight="1" x14ac:dyDescent="0.2">
      <c r="A16" s="109"/>
      <c r="B16" s="28"/>
      <c r="C16" s="35"/>
      <c r="D16" s="30"/>
      <c r="E16" s="47"/>
      <c r="F16" s="92"/>
      <c r="G16" s="42"/>
      <c r="H16" s="147"/>
      <c r="I16" s="96"/>
      <c r="J16" s="40"/>
      <c r="K16" s="100">
        <f t="shared" ref="K16:K44" si="13">K15+I16-F16</f>
        <v>11256.480000000003</v>
      </c>
      <c r="L16" s="109"/>
      <c r="N16" s="133"/>
      <c r="O16" s="11"/>
      <c r="P16" s="11"/>
      <c r="Q16" s="11"/>
      <c r="R16" s="11"/>
      <c r="S16" s="11"/>
      <c r="T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S16" s="121" t="str">
        <f t="shared" si="0"/>
        <v/>
      </c>
      <c r="AT16" s="5" t="str">
        <f t="shared" si="1"/>
        <v/>
      </c>
      <c r="AU16" s="5" t="str">
        <f t="shared" si="2"/>
        <v/>
      </c>
      <c r="AV16" s="5" t="str">
        <f t="shared" si="3"/>
        <v/>
      </c>
      <c r="AW16" s="5" t="str">
        <f t="shared" si="4"/>
        <v/>
      </c>
      <c r="AX16" s="5" t="str">
        <f t="shared" si="5"/>
        <v/>
      </c>
      <c r="AY16" s="122" t="str">
        <f>IF(T16="X",$I16,"")</f>
        <v/>
      </c>
      <c r="AZ16" s="5"/>
      <c r="BA16" s="121" t="str">
        <f t="shared" si="11"/>
        <v/>
      </c>
      <c r="BB16" s="5" t="str">
        <f t="shared" si="12"/>
        <v/>
      </c>
      <c r="BC16" s="5" t="str">
        <f t="shared" si="7"/>
        <v/>
      </c>
      <c r="BD16" s="5" t="str">
        <f t="shared" si="7"/>
        <v/>
      </c>
      <c r="BE16" s="5" t="str">
        <f t="shared" si="7"/>
        <v/>
      </c>
      <c r="BF16" s="5" t="str">
        <f t="shared" si="7"/>
        <v/>
      </c>
      <c r="BG16" s="5" t="str">
        <f t="shared" si="7"/>
        <v/>
      </c>
      <c r="BH16" s="5" t="str">
        <f t="shared" si="7"/>
        <v/>
      </c>
      <c r="BI16" s="5" t="str">
        <f t="shared" si="7"/>
        <v/>
      </c>
      <c r="BJ16" s="5" t="str">
        <f t="shared" si="7"/>
        <v/>
      </c>
      <c r="BK16" s="5" t="str">
        <f t="shared" si="7"/>
        <v/>
      </c>
      <c r="BL16" s="5" t="str">
        <f t="shared" si="7"/>
        <v/>
      </c>
      <c r="BM16" s="5" t="str">
        <f t="shared" si="7"/>
        <v/>
      </c>
      <c r="BN16" s="5" t="str">
        <f t="shared" si="7"/>
        <v/>
      </c>
      <c r="BO16" s="5" t="str">
        <f t="shared" si="7"/>
        <v/>
      </c>
      <c r="BP16" s="5" t="str">
        <f t="shared" si="7"/>
        <v/>
      </c>
      <c r="BQ16" s="5" t="str">
        <f t="shared" si="7"/>
        <v/>
      </c>
      <c r="BR16" s="5" t="str">
        <f t="shared" si="7"/>
        <v/>
      </c>
      <c r="BS16" s="5" t="str">
        <f t="shared" si="8"/>
        <v/>
      </c>
      <c r="BT16" s="5" t="str">
        <f t="shared" si="9"/>
        <v/>
      </c>
      <c r="BU16" s="122" t="str">
        <f t="shared" si="10"/>
        <v/>
      </c>
    </row>
    <row r="17" spans="1:73" x14ac:dyDescent="0.2">
      <c r="A17" s="109"/>
      <c r="B17" s="23"/>
      <c r="C17" s="24"/>
      <c r="D17" s="20"/>
      <c r="E17" s="25"/>
      <c r="F17" s="93"/>
      <c r="G17" s="65"/>
      <c r="H17" s="144"/>
      <c r="I17" s="97"/>
      <c r="J17" s="40"/>
      <c r="K17" s="101">
        <f t="shared" si="13"/>
        <v>11256.480000000003</v>
      </c>
      <c r="L17" s="109"/>
      <c r="N17" s="133"/>
      <c r="O17" s="11"/>
      <c r="P17" s="11"/>
      <c r="Q17" s="11"/>
      <c r="R17" s="11"/>
      <c r="S17" s="11"/>
      <c r="T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S17" s="121" t="str">
        <f t="shared" si="0"/>
        <v/>
      </c>
      <c r="AT17" s="5" t="str">
        <f t="shared" si="1"/>
        <v/>
      </c>
      <c r="AU17" s="5" t="str">
        <f t="shared" si="2"/>
        <v/>
      </c>
      <c r="AV17" s="5" t="str">
        <f t="shared" si="3"/>
        <v/>
      </c>
      <c r="AW17" s="5" t="str">
        <f t="shared" si="4"/>
        <v/>
      </c>
      <c r="AX17" s="5" t="str">
        <f t="shared" si="5"/>
        <v/>
      </c>
      <c r="AY17" s="122" t="str">
        <f t="shared" si="6"/>
        <v/>
      </c>
      <c r="AZ17" s="5"/>
      <c r="BA17" s="121" t="str">
        <f>IF(W17="X",F17,"")</f>
        <v/>
      </c>
      <c r="BB17" s="5" t="str">
        <f t="shared" si="12"/>
        <v/>
      </c>
      <c r="BC17" s="5" t="str">
        <f t="shared" si="7"/>
        <v/>
      </c>
      <c r="BD17" s="5" t="str">
        <f t="shared" si="7"/>
        <v/>
      </c>
      <c r="BE17" s="5" t="str">
        <f t="shared" si="7"/>
        <v/>
      </c>
      <c r="BF17" s="5" t="str">
        <f t="shared" si="7"/>
        <v/>
      </c>
      <c r="BG17" s="5" t="str">
        <f t="shared" si="7"/>
        <v/>
      </c>
      <c r="BH17" s="5" t="str">
        <f t="shared" si="7"/>
        <v/>
      </c>
      <c r="BI17" s="5" t="str">
        <f t="shared" si="7"/>
        <v/>
      </c>
      <c r="BJ17" s="5" t="str">
        <f t="shared" si="7"/>
        <v/>
      </c>
      <c r="BK17" s="5" t="str">
        <f t="shared" si="7"/>
        <v/>
      </c>
      <c r="BL17" s="5" t="str">
        <f t="shared" si="7"/>
        <v/>
      </c>
      <c r="BM17" s="5" t="str">
        <f t="shared" si="7"/>
        <v/>
      </c>
      <c r="BN17" s="5" t="str">
        <f t="shared" si="7"/>
        <v/>
      </c>
      <c r="BO17" s="5" t="str">
        <f t="shared" si="7"/>
        <v/>
      </c>
      <c r="BP17" s="5" t="str">
        <f t="shared" si="7"/>
        <v/>
      </c>
      <c r="BQ17" s="5" t="str">
        <f t="shared" si="7"/>
        <v/>
      </c>
      <c r="BR17" s="5" t="str">
        <f t="shared" si="7"/>
        <v/>
      </c>
      <c r="BS17" s="5" t="str">
        <f t="shared" si="8"/>
        <v/>
      </c>
      <c r="BT17" s="5" t="str">
        <f t="shared" si="9"/>
        <v/>
      </c>
      <c r="BU17" s="122" t="str">
        <f t="shared" si="10"/>
        <v/>
      </c>
    </row>
    <row r="18" spans="1:73" x14ac:dyDescent="0.2">
      <c r="A18" s="109"/>
      <c r="B18" s="78"/>
      <c r="C18" s="35"/>
      <c r="D18" s="30"/>
      <c r="E18" s="47"/>
      <c r="F18" s="92"/>
      <c r="G18" s="42"/>
      <c r="H18" s="167"/>
      <c r="I18" s="96"/>
      <c r="J18" s="40"/>
      <c r="K18" s="100">
        <f t="shared" si="13"/>
        <v>11256.480000000003</v>
      </c>
      <c r="L18" s="109"/>
      <c r="N18" s="133"/>
      <c r="O18" s="11"/>
      <c r="P18" s="11"/>
      <c r="Q18" s="11"/>
      <c r="R18" s="11"/>
      <c r="S18" s="11"/>
      <c r="T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S18" s="121" t="str">
        <f t="shared" si="0"/>
        <v/>
      </c>
      <c r="AT18" s="5" t="str">
        <f t="shared" si="1"/>
        <v/>
      </c>
      <c r="AU18" s="5" t="str">
        <f t="shared" si="2"/>
        <v/>
      </c>
      <c r="AV18" s="5" t="str">
        <f t="shared" si="3"/>
        <v/>
      </c>
      <c r="AW18" s="5" t="str">
        <f t="shared" si="4"/>
        <v/>
      </c>
      <c r="AX18" s="5" t="str">
        <f t="shared" si="5"/>
        <v/>
      </c>
      <c r="AY18" s="122" t="str">
        <f t="shared" si="6"/>
        <v/>
      </c>
      <c r="AZ18" s="5"/>
      <c r="BA18" s="121" t="str">
        <f t="shared" si="11"/>
        <v/>
      </c>
      <c r="BB18" s="5" t="str">
        <f t="shared" si="12"/>
        <v/>
      </c>
      <c r="BC18" s="5" t="str">
        <f t="shared" si="7"/>
        <v/>
      </c>
      <c r="BD18" s="5" t="str">
        <f t="shared" si="7"/>
        <v/>
      </c>
      <c r="BE18" s="5" t="str">
        <f t="shared" si="7"/>
        <v/>
      </c>
      <c r="BF18" s="5" t="str">
        <f t="shared" si="7"/>
        <v/>
      </c>
      <c r="BG18" s="5" t="str">
        <f t="shared" si="7"/>
        <v/>
      </c>
      <c r="BH18" s="5" t="str">
        <f t="shared" si="7"/>
        <v/>
      </c>
      <c r="BI18" s="5" t="str">
        <f t="shared" si="7"/>
        <v/>
      </c>
      <c r="BJ18" s="5" t="str">
        <f t="shared" si="7"/>
        <v/>
      </c>
      <c r="BK18" s="5" t="str">
        <f t="shared" si="7"/>
        <v/>
      </c>
      <c r="BL18" s="5" t="str">
        <f t="shared" si="7"/>
        <v/>
      </c>
      <c r="BM18" s="5" t="str">
        <f t="shared" si="7"/>
        <v/>
      </c>
      <c r="BN18" s="5" t="str">
        <f t="shared" si="7"/>
        <v/>
      </c>
      <c r="BO18" s="5" t="str">
        <f t="shared" si="7"/>
        <v/>
      </c>
      <c r="BP18" s="5" t="str">
        <f t="shared" si="7"/>
        <v/>
      </c>
      <c r="BQ18" s="5" t="str">
        <f t="shared" si="7"/>
        <v/>
      </c>
      <c r="BR18" s="5" t="str">
        <f t="shared" si="7"/>
        <v/>
      </c>
      <c r="BS18" s="5" t="str">
        <f t="shared" si="8"/>
        <v/>
      </c>
      <c r="BT18" s="5" t="str">
        <f t="shared" si="9"/>
        <v/>
      </c>
      <c r="BU18" s="122" t="str">
        <f t="shared" si="10"/>
        <v/>
      </c>
    </row>
    <row r="19" spans="1:73" ht="12.75" customHeight="1" x14ac:dyDescent="0.2">
      <c r="A19" s="109"/>
      <c r="B19" s="79"/>
      <c r="C19" s="24"/>
      <c r="D19" s="20"/>
      <c r="E19" s="25"/>
      <c r="F19" s="93"/>
      <c r="G19" s="65"/>
      <c r="H19" s="25"/>
      <c r="I19" s="97"/>
      <c r="J19" s="40"/>
      <c r="K19" s="101">
        <f t="shared" si="13"/>
        <v>11256.480000000003</v>
      </c>
      <c r="L19" s="109"/>
      <c r="N19" s="133"/>
      <c r="O19" s="11"/>
      <c r="P19" s="11"/>
      <c r="Q19" s="11"/>
      <c r="R19" s="11"/>
      <c r="S19" s="11"/>
      <c r="T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S19" s="121" t="str">
        <f t="shared" si="0"/>
        <v/>
      </c>
      <c r="AT19" s="5" t="str">
        <f t="shared" si="1"/>
        <v/>
      </c>
      <c r="AU19" s="5" t="str">
        <f t="shared" si="2"/>
        <v/>
      </c>
      <c r="AV19" s="5" t="str">
        <f t="shared" si="3"/>
        <v/>
      </c>
      <c r="AW19" s="5" t="str">
        <f t="shared" si="4"/>
        <v/>
      </c>
      <c r="AX19" s="5" t="str">
        <f t="shared" si="5"/>
        <v/>
      </c>
      <c r="AY19" s="122" t="str">
        <f t="shared" si="6"/>
        <v/>
      </c>
      <c r="AZ19" s="5"/>
      <c r="BA19" s="121" t="str">
        <f t="shared" si="11"/>
        <v/>
      </c>
      <c r="BB19" s="5" t="str">
        <f t="shared" si="12"/>
        <v/>
      </c>
      <c r="BC19" s="5" t="str">
        <f t="shared" si="7"/>
        <v/>
      </c>
      <c r="BD19" s="5" t="str">
        <f t="shared" si="7"/>
        <v/>
      </c>
      <c r="BE19" s="5" t="str">
        <f t="shared" si="7"/>
        <v/>
      </c>
      <c r="BF19" s="5" t="str">
        <f t="shared" si="7"/>
        <v/>
      </c>
      <c r="BG19" s="5" t="str">
        <f t="shared" si="7"/>
        <v/>
      </c>
      <c r="BH19" s="5" t="str">
        <f t="shared" si="7"/>
        <v/>
      </c>
      <c r="BI19" s="5" t="str">
        <f t="shared" si="7"/>
        <v/>
      </c>
      <c r="BJ19" s="5" t="str">
        <f t="shared" si="7"/>
        <v/>
      </c>
      <c r="BK19" s="5" t="str">
        <f t="shared" si="7"/>
        <v/>
      </c>
      <c r="BL19" s="5" t="str">
        <f t="shared" si="7"/>
        <v/>
      </c>
      <c r="BM19" s="5" t="str">
        <f t="shared" si="7"/>
        <v/>
      </c>
      <c r="BN19" s="5" t="str">
        <f t="shared" si="7"/>
        <v/>
      </c>
      <c r="BO19" s="5" t="str">
        <f t="shared" si="7"/>
        <v/>
      </c>
      <c r="BP19" s="5" t="str">
        <f t="shared" si="7"/>
        <v/>
      </c>
      <c r="BQ19" s="5" t="str">
        <f t="shared" si="7"/>
        <v/>
      </c>
      <c r="BR19" s="5" t="str">
        <f t="shared" si="7"/>
        <v/>
      </c>
      <c r="BS19" s="5" t="str">
        <f t="shared" si="8"/>
        <v/>
      </c>
      <c r="BT19" s="5" t="str">
        <f t="shared" si="9"/>
        <v/>
      </c>
      <c r="BU19" s="122" t="str">
        <f t="shared" si="10"/>
        <v/>
      </c>
    </row>
    <row r="20" spans="1:73" x14ac:dyDescent="0.2">
      <c r="A20" s="109"/>
      <c r="B20" s="78"/>
      <c r="C20" s="35"/>
      <c r="D20" s="30"/>
      <c r="E20" s="31"/>
      <c r="F20" s="92"/>
      <c r="G20" s="42"/>
      <c r="H20" s="45"/>
      <c r="I20" s="96"/>
      <c r="J20" s="26"/>
      <c r="K20" s="100">
        <f t="shared" si="13"/>
        <v>11256.480000000003</v>
      </c>
      <c r="L20" s="109"/>
      <c r="N20" s="133"/>
      <c r="O20" s="11"/>
      <c r="P20" s="11"/>
      <c r="Q20" s="11"/>
      <c r="R20" s="11"/>
      <c r="S20" s="11"/>
      <c r="T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S20" s="121" t="str">
        <f t="shared" si="0"/>
        <v/>
      </c>
      <c r="AT20" s="5" t="str">
        <f t="shared" si="1"/>
        <v/>
      </c>
      <c r="AU20" s="5" t="str">
        <f t="shared" si="2"/>
        <v/>
      </c>
      <c r="AV20" s="5" t="str">
        <f t="shared" si="3"/>
        <v/>
      </c>
      <c r="AW20" s="5" t="str">
        <f t="shared" si="4"/>
        <v/>
      </c>
      <c r="AX20" s="5" t="str">
        <f t="shared" si="5"/>
        <v/>
      </c>
      <c r="AY20" s="122" t="str">
        <f t="shared" si="6"/>
        <v/>
      </c>
      <c r="AZ20" s="5"/>
      <c r="BA20" s="121" t="str">
        <f t="shared" si="11"/>
        <v/>
      </c>
      <c r="BB20" s="5" t="str">
        <f t="shared" si="12"/>
        <v/>
      </c>
      <c r="BC20" s="5" t="str">
        <f t="shared" si="7"/>
        <v/>
      </c>
      <c r="BD20" s="5" t="str">
        <f t="shared" si="7"/>
        <v/>
      </c>
      <c r="BE20" s="5" t="str">
        <f t="shared" si="7"/>
        <v/>
      </c>
      <c r="BF20" s="5" t="str">
        <f t="shared" si="7"/>
        <v/>
      </c>
      <c r="BG20" s="5" t="str">
        <f t="shared" si="7"/>
        <v/>
      </c>
      <c r="BH20" s="5" t="str">
        <f t="shared" si="7"/>
        <v/>
      </c>
      <c r="BI20" s="5" t="str">
        <f t="shared" si="7"/>
        <v/>
      </c>
      <c r="BJ20" s="5" t="str">
        <f t="shared" si="7"/>
        <v/>
      </c>
      <c r="BK20" s="5" t="str">
        <f t="shared" si="7"/>
        <v/>
      </c>
      <c r="BL20" s="5" t="str">
        <f t="shared" si="7"/>
        <v/>
      </c>
      <c r="BM20" s="5" t="str">
        <f t="shared" si="7"/>
        <v/>
      </c>
      <c r="BN20" s="5" t="str">
        <f t="shared" si="7"/>
        <v/>
      </c>
      <c r="BO20" s="5" t="str">
        <f t="shared" si="7"/>
        <v/>
      </c>
      <c r="BP20" s="5" t="str">
        <f t="shared" si="7"/>
        <v/>
      </c>
      <c r="BQ20" s="5" t="str">
        <f t="shared" si="7"/>
        <v/>
      </c>
      <c r="BR20" s="5" t="str">
        <f t="shared" si="7"/>
        <v/>
      </c>
      <c r="BS20" s="5" t="str">
        <f t="shared" si="8"/>
        <v/>
      </c>
      <c r="BT20" s="5" t="str">
        <f t="shared" si="9"/>
        <v/>
      </c>
      <c r="BU20" s="122" t="str">
        <f t="shared" si="10"/>
        <v/>
      </c>
    </row>
    <row r="21" spans="1:73" x14ac:dyDescent="0.2">
      <c r="A21" s="109"/>
      <c r="B21" s="192"/>
      <c r="C21" s="24"/>
      <c r="D21" s="20"/>
      <c r="E21" s="46"/>
      <c r="F21" s="115"/>
      <c r="G21" s="65"/>
      <c r="H21" s="25"/>
      <c r="I21" s="97"/>
      <c r="J21" s="26"/>
      <c r="K21" s="101">
        <f t="shared" si="13"/>
        <v>11256.480000000003</v>
      </c>
      <c r="L21" s="109"/>
      <c r="N21" s="133"/>
      <c r="O21" s="11"/>
      <c r="P21" s="11"/>
      <c r="Q21" s="11"/>
      <c r="R21" s="11"/>
      <c r="S21" s="11"/>
      <c r="T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S21" s="121" t="str">
        <f t="shared" si="0"/>
        <v/>
      </c>
      <c r="AT21" s="5" t="str">
        <f t="shared" si="1"/>
        <v/>
      </c>
      <c r="AU21" s="5" t="str">
        <f t="shared" si="2"/>
        <v/>
      </c>
      <c r="AV21" s="5" t="str">
        <f t="shared" si="3"/>
        <v/>
      </c>
      <c r="AW21" s="5" t="str">
        <f t="shared" si="4"/>
        <v/>
      </c>
      <c r="AX21" s="5" t="str">
        <f t="shared" si="5"/>
        <v/>
      </c>
      <c r="AY21" s="122" t="str">
        <f t="shared" si="6"/>
        <v/>
      </c>
      <c r="AZ21" s="5"/>
      <c r="BA21" s="121" t="str">
        <f>IF(W21="X",F21,"")</f>
        <v/>
      </c>
      <c r="BB21" s="5" t="str">
        <f t="shared" si="12"/>
        <v/>
      </c>
      <c r="BC21" s="5" t="str">
        <f t="shared" si="7"/>
        <v/>
      </c>
      <c r="BD21" s="5" t="str">
        <f t="shared" si="7"/>
        <v/>
      </c>
      <c r="BE21" s="5" t="str">
        <f t="shared" si="7"/>
        <v/>
      </c>
      <c r="BF21" s="5" t="str">
        <f t="shared" si="7"/>
        <v/>
      </c>
      <c r="BG21" s="5" t="str">
        <f t="shared" si="7"/>
        <v/>
      </c>
      <c r="BH21" s="5" t="str">
        <f t="shared" si="7"/>
        <v/>
      </c>
      <c r="BI21" s="5" t="str">
        <f t="shared" si="7"/>
        <v/>
      </c>
      <c r="BJ21" s="5" t="str">
        <f t="shared" si="7"/>
        <v/>
      </c>
      <c r="BK21" s="5" t="str">
        <f t="shared" si="7"/>
        <v/>
      </c>
      <c r="BL21" s="5" t="str">
        <f t="shared" si="7"/>
        <v/>
      </c>
      <c r="BM21" s="5" t="str">
        <f t="shared" si="7"/>
        <v/>
      </c>
      <c r="BN21" s="5" t="str">
        <f t="shared" si="7"/>
        <v/>
      </c>
      <c r="BO21" s="5" t="str">
        <f t="shared" si="7"/>
        <v/>
      </c>
      <c r="BP21" s="5" t="str">
        <f t="shared" si="7"/>
        <v/>
      </c>
      <c r="BQ21" s="5" t="str">
        <f t="shared" si="7"/>
        <v/>
      </c>
      <c r="BR21" s="5" t="str">
        <f t="shared" si="7"/>
        <v/>
      </c>
      <c r="BS21" s="5" t="str">
        <f t="shared" si="8"/>
        <v/>
      </c>
      <c r="BT21" s="5" t="str">
        <f t="shared" si="9"/>
        <v/>
      </c>
      <c r="BU21" s="122" t="str">
        <f t="shared" si="10"/>
        <v/>
      </c>
    </row>
    <row r="22" spans="1:73" x14ac:dyDescent="0.2">
      <c r="A22" s="109"/>
      <c r="B22" s="28"/>
      <c r="C22" s="35"/>
      <c r="D22" s="30"/>
      <c r="E22" s="36"/>
      <c r="F22" s="92"/>
      <c r="G22" s="42"/>
      <c r="H22" s="45"/>
      <c r="I22" s="96"/>
      <c r="J22" s="26"/>
      <c r="K22" s="100">
        <f t="shared" si="13"/>
        <v>11256.480000000003</v>
      </c>
      <c r="L22" s="109"/>
      <c r="N22" s="133"/>
      <c r="O22" s="11"/>
      <c r="P22" s="11"/>
      <c r="Q22" s="11"/>
      <c r="R22" s="11"/>
      <c r="S22" s="11"/>
      <c r="T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S22" s="121" t="str">
        <f t="shared" si="0"/>
        <v/>
      </c>
      <c r="AT22" s="5" t="str">
        <f t="shared" si="1"/>
        <v/>
      </c>
      <c r="AU22" s="5" t="str">
        <f t="shared" si="2"/>
        <v/>
      </c>
      <c r="AV22" s="5" t="str">
        <f t="shared" si="3"/>
        <v/>
      </c>
      <c r="AW22" s="5" t="str">
        <f t="shared" si="4"/>
        <v/>
      </c>
      <c r="AX22" s="5" t="str">
        <f t="shared" si="5"/>
        <v/>
      </c>
      <c r="AY22" s="122" t="str">
        <f t="shared" si="6"/>
        <v/>
      </c>
      <c r="AZ22" s="5"/>
      <c r="BA22" s="121" t="str">
        <f t="shared" si="11"/>
        <v/>
      </c>
      <c r="BB22" s="5" t="str">
        <f t="shared" si="12"/>
        <v/>
      </c>
      <c r="BC22" s="5" t="str">
        <f t="shared" si="7"/>
        <v/>
      </c>
      <c r="BD22" s="5" t="str">
        <f t="shared" si="7"/>
        <v/>
      </c>
      <c r="BE22" s="5" t="str">
        <f t="shared" si="7"/>
        <v/>
      </c>
      <c r="BF22" s="5" t="str">
        <f t="shared" si="7"/>
        <v/>
      </c>
      <c r="BG22" s="5" t="str">
        <f t="shared" si="7"/>
        <v/>
      </c>
      <c r="BH22" s="5" t="str">
        <f t="shared" si="7"/>
        <v/>
      </c>
      <c r="BI22" s="5" t="str">
        <f t="shared" si="7"/>
        <v/>
      </c>
      <c r="BJ22" s="5" t="str">
        <f t="shared" si="7"/>
        <v/>
      </c>
      <c r="BK22" s="5" t="str">
        <f t="shared" si="7"/>
        <v/>
      </c>
      <c r="BL22" s="5" t="str">
        <f t="shared" si="7"/>
        <v/>
      </c>
      <c r="BM22" s="5" t="str">
        <f t="shared" si="7"/>
        <v/>
      </c>
      <c r="BN22" s="5" t="str">
        <f t="shared" si="7"/>
        <v/>
      </c>
      <c r="BO22" s="5" t="str">
        <f t="shared" si="7"/>
        <v/>
      </c>
      <c r="BP22" s="5" t="str">
        <f t="shared" si="7"/>
        <v/>
      </c>
      <c r="BQ22" s="5" t="str">
        <f t="shared" si="7"/>
        <v/>
      </c>
      <c r="BR22" s="5" t="str">
        <f t="shared" si="7"/>
        <v/>
      </c>
      <c r="BS22" s="5" t="str">
        <f t="shared" si="8"/>
        <v/>
      </c>
      <c r="BT22" s="5" t="str">
        <f t="shared" si="9"/>
        <v/>
      </c>
      <c r="BU22" s="122" t="str">
        <f t="shared" si="10"/>
        <v/>
      </c>
    </row>
    <row r="23" spans="1:73" x14ac:dyDescent="0.2">
      <c r="A23" s="109"/>
      <c r="B23" s="23"/>
      <c r="C23" s="24"/>
      <c r="D23" s="20"/>
      <c r="E23" s="19"/>
      <c r="F23" s="93"/>
      <c r="G23" s="77"/>
      <c r="H23" s="44"/>
      <c r="I23" s="97"/>
      <c r="J23" s="26"/>
      <c r="K23" s="101">
        <f t="shared" si="13"/>
        <v>11256.480000000003</v>
      </c>
      <c r="L23" s="109"/>
      <c r="N23" s="133"/>
      <c r="O23" s="133"/>
      <c r="P23" s="11"/>
      <c r="Q23" s="11"/>
      <c r="R23" s="11"/>
      <c r="S23" s="11"/>
      <c r="T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S23" s="121" t="str">
        <f t="shared" si="0"/>
        <v/>
      </c>
      <c r="AT23" s="5" t="str">
        <f t="shared" si="1"/>
        <v/>
      </c>
      <c r="AU23" s="5" t="str">
        <f t="shared" si="2"/>
        <v/>
      </c>
      <c r="AV23" s="5" t="str">
        <f t="shared" si="3"/>
        <v/>
      </c>
      <c r="AW23" s="5" t="str">
        <f t="shared" si="4"/>
        <v/>
      </c>
      <c r="AX23" s="5" t="str">
        <f t="shared" si="5"/>
        <v/>
      </c>
      <c r="AY23" s="122" t="str">
        <f t="shared" si="6"/>
        <v/>
      </c>
      <c r="AZ23" s="5"/>
      <c r="BA23" s="121" t="str">
        <f t="shared" si="11"/>
        <v/>
      </c>
      <c r="BB23" s="5" t="str">
        <f t="shared" si="12"/>
        <v/>
      </c>
      <c r="BC23" s="5" t="str">
        <f t="shared" si="7"/>
        <v/>
      </c>
      <c r="BD23" s="5" t="str">
        <f t="shared" si="7"/>
        <v/>
      </c>
      <c r="BE23" s="5" t="str">
        <f t="shared" si="7"/>
        <v/>
      </c>
      <c r="BF23" s="5" t="str">
        <f t="shared" si="7"/>
        <v/>
      </c>
      <c r="BG23" s="5" t="str">
        <f t="shared" si="7"/>
        <v/>
      </c>
      <c r="BH23" s="5" t="str">
        <f t="shared" si="7"/>
        <v/>
      </c>
      <c r="BI23" s="5" t="str">
        <f t="shared" si="7"/>
        <v/>
      </c>
      <c r="BJ23" s="5" t="str">
        <f t="shared" si="7"/>
        <v/>
      </c>
      <c r="BK23" s="5" t="str">
        <f t="shared" si="7"/>
        <v/>
      </c>
      <c r="BL23" s="5" t="str">
        <f t="shared" si="7"/>
        <v/>
      </c>
      <c r="BM23" s="5" t="str">
        <f t="shared" si="7"/>
        <v/>
      </c>
      <c r="BN23" s="5" t="str">
        <f t="shared" si="7"/>
        <v/>
      </c>
      <c r="BO23" s="5" t="str">
        <f>IF(AK23="X",$F23,"")</f>
        <v/>
      </c>
      <c r="BP23" s="5" t="str">
        <f t="shared" si="7"/>
        <v/>
      </c>
      <c r="BQ23" s="5" t="str">
        <f t="shared" si="7"/>
        <v/>
      </c>
      <c r="BR23" s="5" t="str">
        <f t="shared" si="7"/>
        <v/>
      </c>
      <c r="BS23" s="5" t="str">
        <f t="shared" si="8"/>
        <v/>
      </c>
      <c r="BT23" s="5" t="str">
        <f t="shared" si="9"/>
        <v/>
      </c>
      <c r="BU23" s="122" t="str">
        <f t="shared" si="10"/>
        <v/>
      </c>
    </row>
    <row r="24" spans="1:73" x14ac:dyDescent="0.2">
      <c r="A24" s="109"/>
      <c r="B24" s="28"/>
      <c r="C24" s="35"/>
      <c r="D24" s="30"/>
      <c r="E24" s="36"/>
      <c r="F24" s="92"/>
      <c r="G24" s="42"/>
      <c r="H24" s="31"/>
      <c r="I24" s="96"/>
      <c r="J24" s="26"/>
      <c r="K24" s="100">
        <f t="shared" si="13"/>
        <v>11256.480000000003</v>
      </c>
      <c r="L24" s="109"/>
      <c r="N24" s="133"/>
      <c r="O24" s="11"/>
      <c r="P24" s="11"/>
      <c r="Q24" s="11"/>
      <c r="R24" s="11"/>
      <c r="S24" s="11"/>
      <c r="T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S24" s="121" t="str">
        <f t="shared" si="0"/>
        <v/>
      </c>
      <c r="AT24" s="5" t="str">
        <f t="shared" si="1"/>
        <v/>
      </c>
      <c r="AU24" s="5" t="str">
        <f t="shared" si="2"/>
        <v/>
      </c>
      <c r="AV24" s="5" t="str">
        <f t="shared" si="3"/>
        <v/>
      </c>
      <c r="AW24" s="5" t="str">
        <f t="shared" si="4"/>
        <v/>
      </c>
      <c r="AX24" s="5" t="str">
        <f t="shared" si="5"/>
        <v/>
      </c>
      <c r="AY24" s="122" t="str">
        <f t="shared" si="6"/>
        <v/>
      </c>
      <c r="AZ24" s="5"/>
      <c r="BA24" s="121" t="str">
        <f t="shared" si="11"/>
        <v/>
      </c>
      <c r="BB24" s="5" t="str">
        <f t="shared" si="12"/>
        <v/>
      </c>
      <c r="BC24" s="5" t="str">
        <f t="shared" si="7"/>
        <v/>
      </c>
      <c r="BD24" s="5" t="str">
        <f t="shared" si="7"/>
        <v/>
      </c>
      <c r="BE24" s="5" t="str">
        <f t="shared" si="7"/>
        <v/>
      </c>
      <c r="BF24" s="5" t="str">
        <f t="shared" si="7"/>
        <v/>
      </c>
      <c r="BG24" s="5" t="str">
        <f t="shared" si="7"/>
        <v/>
      </c>
      <c r="BH24" s="5" t="str">
        <f t="shared" si="7"/>
        <v/>
      </c>
      <c r="BI24" s="5" t="str">
        <f t="shared" si="7"/>
        <v/>
      </c>
      <c r="BJ24" s="5" t="str">
        <f t="shared" si="7"/>
        <v/>
      </c>
      <c r="BK24" s="5" t="str">
        <f t="shared" si="7"/>
        <v/>
      </c>
      <c r="BL24" s="5" t="str">
        <f t="shared" si="7"/>
        <v/>
      </c>
      <c r="BM24" s="5" t="str">
        <f t="shared" si="7"/>
        <v/>
      </c>
      <c r="BN24" s="5" t="str">
        <f t="shared" si="7"/>
        <v/>
      </c>
      <c r="BO24" s="5" t="str">
        <f t="shared" si="7"/>
        <v/>
      </c>
      <c r="BP24" s="5" t="str">
        <f t="shared" si="7"/>
        <v/>
      </c>
      <c r="BQ24" s="5" t="str">
        <f t="shared" si="7"/>
        <v/>
      </c>
      <c r="BR24" s="5" t="str">
        <f t="shared" si="7"/>
        <v/>
      </c>
      <c r="BS24" s="5" t="str">
        <f t="shared" si="8"/>
        <v/>
      </c>
      <c r="BT24" s="5" t="str">
        <f t="shared" si="9"/>
        <v/>
      </c>
      <c r="BU24" s="122" t="str">
        <f t="shared" si="10"/>
        <v/>
      </c>
    </row>
    <row r="25" spans="1:73" x14ac:dyDescent="0.2">
      <c r="A25" s="109"/>
      <c r="B25" s="23"/>
      <c r="C25" s="24"/>
      <c r="D25" s="20"/>
      <c r="E25" s="46"/>
      <c r="F25" s="93"/>
      <c r="G25" s="77"/>
      <c r="H25" s="67"/>
      <c r="I25" s="97"/>
      <c r="J25" s="26"/>
      <c r="K25" s="101">
        <f t="shared" si="13"/>
        <v>11256.480000000003</v>
      </c>
      <c r="L25" s="109"/>
      <c r="N25" s="133"/>
      <c r="O25" s="11"/>
      <c r="P25" s="11"/>
      <c r="Q25" s="11"/>
      <c r="R25" s="11"/>
      <c r="S25" s="11"/>
      <c r="T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S25" s="121" t="str">
        <f t="shared" si="0"/>
        <v/>
      </c>
      <c r="AT25" s="5" t="str">
        <f t="shared" si="1"/>
        <v/>
      </c>
      <c r="AU25" s="5" t="str">
        <f t="shared" si="2"/>
        <v/>
      </c>
      <c r="AV25" s="5" t="str">
        <f t="shared" si="3"/>
        <v/>
      </c>
      <c r="AW25" s="5" t="str">
        <f t="shared" si="4"/>
        <v/>
      </c>
      <c r="AX25" s="5" t="str">
        <f t="shared" si="5"/>
        <v/>
      </c>
      <c r="AY25" s="122" t="str">
        <f t="shared" si="6"/>
        <v/>
      </c>
      <c r="AZ25" s="5"/>
      <c r="BA25" s="121" t="str">
        <f t="shared" si="11"/>
        <v/>
      </c>
      <c r="BB25" s="5" t="str">
        <f t="shared" si="12"/>
        <v/>
      </c>
      <c r="BC25" s="5" t="str">
        <f t="shared" si="7"/>
        <v/>
      </c>
      <c r="BD25" s="5" t="str">
        <f t="shared" si="7"/>
        <v/>
      </c>
      <c r="BE25" s="5" t="str">
        <f t="shared" si="7"/>
        <v/>
      </c>
      <c r="BF25" s="5" t="str">
        <f t="shared" si="7"/>
        <v/>
      </c>
      <c r="BG25" s="5" t="str">
        <f t="shared" si="7"/>
        <v/>
      </c>
      <c r="BH25" s="5" t="str">
        <f t="shared" si="7"/>
        <v/>
      </c>
      <c r="BI25" s="5" t="str">
        <f t="shared" si="7"/>
        <v/>
      </c>
      <c r="BJ25" s="5" t="str">
        <f t="shared" si="7"/>
        <v/>
      </c>
      <c r="BK25" s="5" t="str">
        <f t="shared" si="7"/>
        <v/>
      </c>
      <c r="BL25" s="5" t="str">
        <f t="shared" si="7"/>
        <v/>
      </c>
      <c r="BM25" s="5" t="str">
        <f t="shared" si="7"/>
        <v/>
      </c>
      <c r="BN25" s="5" t="str">
        <f t="shared" si="7"/>
        <v/>
      </c>
      <c r="BO25" s="5" t="str">
        <f t="shared" si="7"/>
        <v/>
      </c>
      <c r="BP25" s="5" t="str">
        <f t="shared" si="7"/>
        <v/>
      </c>
      <c r="BQ25" s="5" t="str">
        <f t="shared" si="7"/>
        <v/>
      </c>
      <c r="BR25" s="5" t="str">
        <f t="shared" si="7"/>
        <v/>
      </c>
      <c r="BS25" s="5" t="str">
        <f t="shared" si="8"/>
        <v/>
      </c>
      <c r="BT25" s="5" t="str">
        <f t="shared" si="9"/>
        <v/>
      </c>
      <c r="BU25" s="122" t="str">
        <f t="shared" si="10"/>
        <v/>
      </c>
    </row>
    <row r="26" spans="1:73" x14ac:dyDescent="0.2">
      <c r="A26" s="109"/>
      <c r="B26" s="28"/>
      <c r="C26" s="35"/>
      <c r="D26" s="30"/>
      <c r="E26" s="36"/>
      <c r="F26" s="92"/>
      <c r="G26" s="42"/>
      <c r="H26" s="45"/>
      <c r="I26" s="96"/>
      <c r="J26" s="26"/>
      <c r="K26" s="100">
        <f t="shared" si="13"/>
        <v>11256.480000000003</v>
      </c>
      <c r="L26" s="109"/>
      <c r="N26" s="133"/>
      <c r="O26" s="11"/>
      <c r="P26" s="11"/>
      <c r="Q26" s="11"/>
      <c r="R26" s="11"/>
      <c r="S26" s="11"/>
      <c r="T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S26" s="121" t="str">
        <f t="shared" si="0"/>
        <v/>
      </c>
      <c r="AT26" s="5" t="str">
        <f t="shared" si="1"/>
        <v/>
      </c>
      <c r="AU26" s="5" t="str">
        <f t="shared" si="2"/>
        <v/>
      </c>
      <c r="AV26" s="5" t="str">
        <f t="shared" si="3"/>
        <v/>
      </c>
      <c r="AW26" s="5" t="str">
        <f t="shared" si="4"/>
        <v/>
      </c>
      <c r="AX26" s="5" t="str">
        <f t="shared" si="5"/>
        <v/>
      </c>
      <c r="AY26" s="122" t="str">
        <f t="shared" si="6"/>
        <v/>
      </c>
      <c r="AZ26" s="5"/>
      <c r="BA26" s="121" t="str">
        <f t="shared" si="11"/>
        <v/>
      </c>
      <c r="BB26" s="5" t="str">
        <f t="shared" si="12"/>
        <v/>
      </c>
      <c r="BC26" s="5" t="str">
        <f t="shared" si="7"/>
        <v/>
      </c>
      <c r="BD26" s="5" t="str">
        <f t="shared" si="7"/>
        <v/>
      </c>
      <c r="BE26" s="5" t="str">
        <f t="shared" si="7"/>
        <v/>
      </c>
      <c r="BF26" s="5" t="str">
        <f t="shared" si="7"/>
        <v/>
      </c>
      <c r="BG26" s="5" t="str">
        <f t="shared" si="7"/>
        <v/>
      </c>
      <c r="BH26" s="5" t="str">
        <f t="shared" si="7"/>
        <v/>
      </c>
      <c r="BI26" s="5" t="str">
        <f t="shared" si="7"/>
        <v/>
      </c>
      <c r="BJ26" s="5" t="str">
        <f t="shared" si="7"/>
        <v/>
      </c>
      <c r="BK26" s="5" t="str">
        <f t="shared" si="7"/>
        <v/>
      </c>
      <c r="BL26" s="5" t="str">
        <f t="shared" si="7"/>
        <v/>
      </c>
      <c r="BM26" s="5" t="str">
        <f t="shared" si="7"/>
        <v/>
      </c>
      <c r="BN26" s="5" t="str">
        <f t="shared" si="7"/>
        <v/>
      </c>
      <c r="BO26" s="5" t="str">
        <f t="shared" si="7"/>
        <v/>
      </c>
      <c r="BP26" s="5" t="str">
        <f t="shared" si="7"/>
        <v/>
      </c>
      <c r="BQ26" s="5" t="str">
        <f t="shared" si="7"/>
        <v/>
      </c>
      <c r="BR26" s="5" t="str">
        <f t="shared" si="7"/>
        <v/>
      </c>
      <c r="BS26" s="5" t="str">
        <f t="shared" si="8"/>
        <v/>
      </c>
      <c r="BT26" s="5" t="str">
        <f t="shared" si="9"/>
        <v/>
      </c>
      <c r="BU26" s="122" t="str">
        <f t="shared" si="10"/>
        <v/>
      </c>
    </row>
    <row r="27" spans="1:73" x14ac:dyDescent="0.2">
      <c r="A27" s="109"/>
      <c r="B27" s="23"/>
      <c r="C27" s="24"/>
      <c r="D27" s="20"/>
      <c r="E27" s="46"/>
      <c r="F27" s="93"/>
      <c r="G27" s="77"/>
      <c r="H27" s="44"/>
      <c r="I27" s="97"/>
      <c r="J27" s="26"/>
      <c r="K27" s="101">
        <f t="shared" si="13"/>
        <v>11256.480000000003</v>
      </c>
      <c r="L27" s="109"/>
      <c r="N27" s="133"/>
      <c r="O27" s="11"/>
      <c r="P27" s="11"/>
      <c r="Q27" s="11"/>
      <c r="R27" s="11"/>
      <c r="S27" s="11"/>
      <c r="T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S27" s="121" t="str">
        <f t="shared" si="0"/>
        <v/>
      </c>
      <c r="AT27" s="5" t="str">
        <f t="shared" si="1"/>
        <v/>
      </c>
      <c r="AU27" s="5" t="str">
        <f t="shared" si="2"/>
        <v/>
      </c>
      <c r="AV27" s="5" t="str">
        <f t="shared" si="3"/>
        <v/>
      </c>
      <c r="AW27" s="5" t="str">
        <f t="shared" si="4"/>
        <v/>
      </c>
      <c r="AX27" s="5" t="str">
        <f t="shared" si="5"/>
        <v/>
      </c>
      <c r="AY27" s="122" t="str">
        <f t="shared" si="6"/>
        <v/>
      </c>
      <c r="AZ27" s="5"/>
      <c r="BA27" s="121" t="str">
        <f t="shared" si="11"/>
        <v/>
      </c>
      <c r="BB27" s="5" t="str">
        <f t="shared" si="12"/>
        <v/>
      </c>
      <c r="BC27" s="5" t="str">
        <f t="shared" si="7"/>
        <v/>
      </c>
      <c r="BD27" s="5" t="str">
        <f t="shared" si="7"/>
        <v/>
      </c>
      <c r="BE27" s="5" t="str">
        <f t="shared" si="7"/>
        <v/>
      </c>
      <c r="BF27" s="5" t="str">
        <f t="shared" si="7"/>
        <v/>
      </c>
      <c r="BG27" s="5" t="str">
        <f t="shared" si="7"/>
        <v/>
      </c>
      <c r="BH27" s="5" t="str">
        <f t="shared" si="7"/>
        <v/>
      </c>
      <c r="BI27" s="5" t="str">
        <f t="shared" si="7"/>
        <v/>
      </c>
      <c r="BJ27" s="5" t="str">
        <f t="shared" si="7"/>
        <v/>
      </c>
      <c r="BK27" s="5" t="str">
        <f t="shared" si="7"/>
        <v/>
      </c>
      <c r="BL27" s="5" t="str">
        <f t="shared" si="7"/>
        <v/>
      </c>
      <c r="BM27" s="5" t="str">
        <f t="shared" si="7"/>
        <v/>
      </c>
      <c r="BN27" s="5" t="str">
        <f t="shared" si="7"/>
        <v/>
      </c>
      <c r="BO27" s="5" t="str">
        <f t="shared" si="7"/>
        <v/>
      </c>
      <c r="BP27" s="5" t="str">
        <f t="shared" si="7"/>
        <v/>
      </c>
      <c r="BQ27" s="5" t="str">
        <f t="shared" si="7"/>
        <v/>
      </c>
      <c r="BR27" s="5" t="str">
        <f t="shared" si="7"/>
        <v/>
      </c>
      <c r="BS27" s="5" t="str">
        <f t="shared" si="8"/>
        <v/>
      </c>
      <c r="BT27" s="5" t="str">
        <f t="shared" si="9"/>
        <v/>
      </c>
      <c r="BU27" s="122" t="str">
        <f t="shared" si="10"/>
        <v/>
      </c>
    </row>
    <row r="28" spans="1:73" x14ac:dyDescent="0.2">
      <c r="A28" s="109"/>
      <c r="B28" s="28"/>
      <c r="C28" s="35"/>
      <c r="D28" s="30"/>
      <c r="E28" s="47"/>
      <c r="F28" s="92"/>
      <c r="G28" s="42"/>
      <c r="H28" s="45"/>
      <c r="I28" s="96"/>
      <c r="J28" s="26"/>
      <c r="K28" s="100">
        <f t="shared" si="13"/>
        <v>11256.480000000003</v>
      </c>
      <c r="L28" s="109"/>
      <c r="N28" s="133"/>
      <c r="O28" s="133"/>
      <c r="P28" s="11"/>
      <c r="Q28" s="11"/>
      <c r="R28" s="11"/>
      <c r="S28" s="11"/>
      <c r="T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S28" s="121" t="str">
        <f t="shared" si="0"/>
        <v/>
      </c>
      <c r="AT28" s="5" t="str">
        <f t="shared" si="1"/>
        <v/>
      </c>
      <c r="AU28" s="5" t="str">
        <f t="shared" si="2"/>
        <v/>
      </c>
      <c r="AV28" s="5" t="str">
        <f t="shared" si="3"/>
        <v/>
      </c>
      <c r="AW28" s="5" t="str">
        <f t="shared" si="4"/>
        <v/>
      </c>
      <c r="AX28" s="5" t="str">
        <f t="shared" si="5"/>
        <v/>
      </c>
      <c r="AY28" s="122" t="str">
        <f t="shared" si="6"/>
        <v/>
      </c>
      <c r="AZ28" s="5"/>
      <c r="BA28" s="121" t="str">
        <f t="shared" si="11"/>
        <v/>
      </c>
      <c r="BB28" s="5" t="str">
        <f t="shared" si="12"/>
        <v/>
      </c>
      <c r="BC28" s="5" t="str">
        <f t="shared" si="7"/>
        <v/>
      </c>
      <c r="BD28" s="5" t="str">
        <f t="shared" si="7"/>
        <v/>
      </c>
      <c r="BE28" s="5" t="str">
        <f t="shared" si="7"/>
        <v/>
      </c>
      <c r="BF28" s="5" t="str">
        <f t="shared" si="7"/>
        <v/>
      </c>
      <c r="BG28" s="5" t="str">
        <f t="shared" si="7"/>
        <v/>
      </c>
      <c r="BH28" s="5" t="str">
        <f t="shared" si="7"/>
        <v/>
      </c>
      <c r="BI28" s="5" t="str">
        <f t="shared" si="7"/>
        <v/>
      </c>
      <c r="BJ28" s="5" t="str">
        <f t="shared" si="7"/>
        <v/>
      </c>
      <c r="BK28" s="5" t="str">
        <f t="shared" ref="BK28:BR29" si="14">IF(AG28="X",$F28,"")</f>
        <v/>
      </c>
      <c r="BL28" s="5" t="str">
        <f t="shared" si="14"/>
        <v/>
      </c>
      <c r="BM28" s="5" t="str">
        <f t="shared" si="14"/>
        <v/>
      </c>
      <c r="BN28" s="5" t="str">
        <f t="shared" si="14"/>
        <v/>
      </c>
      <c r="BO28" s="5" t="str">
        <f t="shared" si="14"/>
        <v/>
      </c>
      <c r="BP28" s="5" t="str">
        <f t="shared" si="14"/>
        <v/>
      </c>
      <c r="BQ28" s="5" t="str">
        <f t="shared" si="14"/>
        <v/>
      </c>
      <c r="BR28" s="5" t="str">
        <f t="shared" si="14"/>
        <v/>
      </c>
      <c r="BS28" s="5" t="str">
        <f t="shared" si="8"/>
        <v/>
      </c>
      <c r="BT28" s="5" t="str">
        <f t="shared" si="9"/>
        <v/>
      </c>
      <c r="BU28" s="122" t="str">
        <f t="shared" si="10"/>
        <v/>
      </c>
    </row>
    <row r="29" spans="1:73" x14ac:dyDescent="0.2">
      <c r="A29" s="109"/>
      <c r="B29" s="23"/>
      <c r="C29" s="24"/>
      <c r="D29" s="20"/>
      <c r="E29" s="19"/>
      <c r="F29" s="93"/>
      <c r="G29" s="77"/>
      <c r="H29" s="44"/>
      <c r="I29" s="97"/>
      <c r="J29" s="26"/>
      <c r="K29" s="101">
        <f t="shared" si="13"/>
        <v>11256.480000000003</v>
      </c>
      <c r="L29" s="109"/>
      <c r="N29" s="133"/>
      <c r="O29" s="11"/>
      <c r="P29" s="11"/>
      <c r="Q29" s="11"/>
      <c r="R29" s="11"/>
      <c r="S29" s="11"/>
      <c r="T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S29" s="121" t="str">
        <f t="shared" si="0"/>
        <v/>
      </c>
      <c r="AT29" s="5" t="str">
        <f t="shared" si="1"/>
        <v/>
      </c>
      <c r="AU29" s="5" t="str">
        <f t="shared" si="2"/>
        <v/>
      </c>
      <c r="AV29" s="5" t="str">
        <f t="shared" si="3"/>
        <v/>
      </c>
      <c r="AW29" s="5" t="str">
        <f t="shared" si="4"/>
        <v/>
      </c>
      <c r="AX29" s="5" t="str">
        <f t="shared" si="5"/>
        <v/>
      </c>
      <c r="AY29" s="122" t="str">
        <f t="shared" si="6"/>
        <v/>
      </c>
      <c r="AZ29" s="5"/>
      <c r="BA29" s="121" t="str">
        <f t="shared" si="11"/>
        <v/>
      </c>
      <c r="BB29" s="5" t="str">
        <f t="shared" si="12"/>
        <v/>
      </c>
      <c r="BC29" s="5" t="str">
        <f t="shared" si="7"/>
        <v/>
      </c>
      <c r="BD29" s="5" t="str">
        <f t="shared" si="7"/>
        <v/>
      </c>
      <c r="BE29" s="5" t="str">
        <f t="shared" si="7"/>
        <v/>
      </c>
      <c r="BF29" s="5" t="str">
        <f t="shared" si="7"/>
        <v/>
      </c>
      <c r="BG29" s="5" t="str">
        <f t="shared" si="7"/>
        <v/>
      </c>
      <c r="BH29" s="5" t="str">
        <f t="shared" si="7"/>
        <v/>
      </c>
      <c r="BI29" s="5" t="str">
        <f t="shared" si="7"/>
        <v/>
      </c>
      <c r="BJ29" s="5" t="str">
        <f t="shared" si="7"/>
        <v/>
      </c>
      <c r="BK29" s="5" t="str">
        <f t="shared" si="14"/>
        <v/>
      </c>
      <c r="BL29" s="5" t="str">
        <f t="shared" si="14"/>
        <v/>
      </c>
      <c r="BM29" s="5" t="str">
        <f t="shared" si="14"/>
        <v/>
      </c>
      <c r="BN29" s="5" t="str">
        <f t="shared" si="14"/>
        <v/>
      </c>
      <c r="BO29" s="5" t="str">
        <f t="shared" si="14"/>
        <v/>
      </c>
      <c r="BP29" s="5" t="str">
        <f t="shared" si="14"/>
        <v/>
      </c>
      <c r="BQ29" s="5" t="str">
        <f t="shared" si="14"/>
        <v/>
      </c>
      <c r="BR29" s="5" t="str">
        <f t="shared" si="14"/>
        <v/>
      </c>
      <c r="BS29" s="5" t="str">
        <f t="shared" si="8"/>
        <v/>
      </c>
      <c r="BT29" s="5" t="str">
        <f t="shared" si="9"/>
        <v/>
      </c>
      <c r="BU29" s="122" t="str">
        <f t="shared" si="10"/>
        <v/>
      </c>
    </row>
    <row r="30" spans="1:73" x14ac:dyDescent="0.2">
      <c r="A30" s="109"/>
      <c r="B30" s="28"/>
      <c r="C30" s="35"/>
      <c r="D30" s="30"/>
      <c r="E30" s="47"/>
      <c r="F30" s="92"/>
      <c r="G30" s="42"/>
      <c r="H30" s="31"/>
      <c r="I30" s="96"/>
      <c r="J30" s="26"/>
      <c r="K30" s="100">
        <f t="shared" si="13"/>
        <v>11256.480000000003</v>
      </c>
      <c r="L30" s="109"/>
      <c r="N30" s="133"/>
      <c r="O30" s="11"/>
      <c r="P30" s="11"/>
      <c r="Q30" s="11"/>
      <c r="R30" s="11"/>
      <c r="S30" s="11"/>
      <c r="T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S30" s="121" t="str">
        <f t="shared" si="0"/>
        <v/>
      </c>
      <c r="AT30" s="5" t="str">
        <f t="shared" si="1"/>
        <v/>
      </c>
      <c r="AU30" s="5" t="str">
        <f t="shared" si="2"/>
        <v/>
      </c>
      <c r="AV30" s="5" t="str">
        <f t="shared" si="3"/>
        <v/>
      </c>
      <c r="AW30" s="5" t="str">
        <f t="shared" si="4"/>
        <v/>
      </c>
      <c r="AX30" s="5" t="str">
        <f t="shared" si="5"/>
        <v/>
      </c>
      <c r="AY30" s="122" t="str">
        <f t="shared" si="6"/>
        <v/>
      </c>
      <c r="AZ30" s="5"/>
      <c r="BA30" s="121" t="str">
        <f t="shared" si="11"/>
        <v/>
      </c>
      <c r="BB30" s="5" t="str">
        <f t="shared" si="12"/>
        <v/>
      </c>
      <c r="BC30" s="5" t="str">
        <f t="shared" ref="BC30:BR48" si="15">IF(Y30="X",$F30,"")</f>
        <v/>
      </c>
      <c r="BD30" s="5" t="str">
        <f t="shared" si="15"/>
        <v/>
      </c>
      <c r="BE30" s="5" t="str">
        <f t="shared" si="15"/>
        <v/>
      </c>
      <c r="BF30" s="5" t="str">
        <f t="shared" si="15"/>
        <v/>
      </c>
      <c r="BG30" s="5" t="str">
        <f t="shared" si="15"/>
        <v/>
      </c>
      <c r="BH30" s="5" t="str">
        <f t="shared" si="15"/>
        <v/>
      </c>
      <c r="BI30" s="5" t="str">
        <f t="shared" si="15"/>
        <v/>
      </c>
      <c r="BJ30" s="5" t="str">
        <f t="shared" si="15"/>
        <v/>
      </c>
      <c r="BK30" s="5" t="str">
        <f t="shared" si="15"/>
        <v/>
      </c>
      <c r="BL30" s="5" t="str">
        <f t="shared" si="15"/>
        <v/>
      </c>
      <c r="BM30" s="5" t="str">
        <f t="shared" si="15"/>
        <v/>
      </c>
      <c r="BN30" s="5" t="str">
        <f t="shared" si="15"/>
        <v/>
      </c>
      <c r="BO30" s="5" t="str">
        <f t="shared" si="15"/>
        <v/>
      </c>
      <c r="BP30" s="5" t="str">
        <f t="shared" si="15"/>
        <v/>
      </c>
      <c r="BQ30" s="5" t="str">
        <f t="shared" si="15"/>
        <v/>
      </c>
      <c r="BR30" s="5" t="str">
        <f t="shared" si="15"/>
        <v/>
      </c>
      <c r="BS30" s="5" t="str">
        <f t="shared" ref="BK30:BU48" si="16">IF(AO30="X",$F30,"")</f>
        <v/>
      </c>
      <c r="BT30" s="5" t="str">
        <f t="shared" si="16"/>
        <v/>
      </c>
      <c r="BU30" s="122" t="str">
        <f t="shared" si="16"/>
        <v/>
      </c>
    </row>
    <row r="31" spans="1:73" x14ac:dyDescent="0.2">
      <c r="A31" s="109"/>
      <c r="B31" s="23"/>
      <c r="C31" s="24"/>
      <c r="D31" s="20"/>
      <c r="E31" s="19"/>
      <c r="F31" s="93"/>
      <c r="G31" s="40"/>
      <c r="H31" s="25"/>
      <c r="I31" s="97"/>
      <c r="J31" s="26"/>
      <c r="K31" s="101">
        <f t="shared" si="13"/>
        <v>11256.480000000003</v>
      </c>
      <c r="L31" s="109"/>
      <c r="N31" s="133"/>
      <c r="O31" s="11"/>
      <c r="P31" s="11"/>
      <c r="Q31" s="11"/>
      <c r="R31" s="11"/>
      <c r="S31" s="11"/>
      <c r="T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S31" s="121" t="str">
        <f t="shared" si="0"/>
        <v/>
      </c>
      <c r="AT31" s="5" t="str">
        <f t="shared" si="1"/>
        <v/>
      </c>
      <c r="AU31" s="5" t="str">
        <f t="shared" si="2"/>
        <v/>
      </c>
      <c r="AV31" s="5" t="str">
        <f t="shared" si="3"/>
        <v/>
      </c>
      <c r="AW31" s="5" t="str">
        <f t="shared" si="4"/>
        <v/>
      </c>
      <c r="AX31" s="5" t="str">
        <f t="shared" si="5"/>
        <v/>
      </c>
      <c r="AY31" s="122" t="str">
        <f t="shared" si="6"/>
        <v/>
      </c>
      <c r="AZ31" s="5"/>
      <c r="BA31" s="121" t="str">
        <f t="shared" si="11"/>
        <v/>
      </c>
      <c r="BB31" s="5" t="str">
        <f t="shared" si="12"/>
        <v/>
      </c>
      <c r="BC31" s="5" t="str">
        <f t="shared" si="15"/>
        <v/>
      </c>
      <c r="BD31" s="5" t="str">
        <f t="shared" si="15"/>
        <v/>
      </c>
      <c r="BE31" s="5" t="str">
        <f t="shared" si="15"/>
        <v/>
      </c>
      <c r="BF31" s="5" t="str">
        <f t="shared" si="15"/>
        <v/>
      </c>
      <c r="BG31" s="5" t="str">
        <f t="shared" si="15"/>
        <v/>
      </c>
      <c r="BH31" s="5" t="str">
        <f t="shared" si="15"/>
        <v/>
      </c>
      <c r="BI31" s="5" t="str">
        <f t="shared" si="15"/>
        <v/>
      </c>
      <c r="BJ31" s="5" t="str">
        <f t="shared" si="15"/>
        <v/>
      </c>
      <c r="BK31" s="5" t="str">
        <f>IF(AG31="X",$F31,"")</f>
        <v/>
      </c>
      <c r="BL31" s="5" t="str">
        <f t="shared" si="16"/>
        <v/>
      </c>
      <c r="BM31" s="5" t="str">
        <f t="shared" si="16"/>
        <v/>
      </c>
      <c r="BN31" s="5" t="str">
        <f t="shared" si="16"/>
        <v/>
      </c>
      <c r="BO31" s="5" t="str">
        <f t="shared" si="16"/>
        <v/>
      </c>
      <c r="BP31" s="5" t="str">
        <f t="shared" si="16"/>
        <v/>
      </c>
      <c r="BQ31" s="5" t="str">
        <f t="shared" si="16"/>
        <v/>
      </c>
      <c r="BR31" s="5" t="str">
        <f t="shared" si="16"/>
        <v/>
      </c>
      <c r="BS31" s="5" t="str">
        <f t="shared" si="16"/>
        <v/>
      </c>
      <c r="BT31" s="5" t="str">
        <f t="shared" si="16"/>
        <v/>
      </c>
      <c r="BU31" s="122" t="str">
        <f t="shared" si="16"/>
        <v/>
      </c>
    </row>
    <row r="32" spans="1:73" x14ac:dyDescent="0.2">
      <c r="A32" s="109"/>
      <c r="B32" s="28"/>
      <c r="C32" s="35"/>
      <c r="D32" s="30"/>
      <c r="E32" s="36"/>
      <c r="F32" s="92"/>
      <c r="G32" s="42"/>
      <c r="H32" s="45"/>
      <c r="I32" s="96"/>
      <c r="J32" s="26"/>
      <c r="K32" s="100">
        <f t="shared" si="13"/>
        <v>11256.480000000003</v>
      </c>
      <c r="L32" s="109"/>
      <c r="N32" s="133"/>
      <c r="O32" s="11"/>
      <c r="P32" s="11"/>
      <c r="Q32" s="11"/>
      <c r="R32" s="11"/>
      <c r="S32" s="11"/>
      <c r="T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S32" s="121" t="str">
        <f t="shared" si="0"/>
        <v/>
      </c>
      <c r="AT32" s="5" t="str">
        <f t="shared" si="1"/>
        <v/>
      </c>
      <c r="AU32" s="5" t="str">
        <f t="shared" si="2"/>
        <v/>
      </c>
      <c r="AV32" s="5" t="str">
        <f t="shared" si="3"/>
        <v/>
      </c>
      <c r="AW32" s="5" t="str">
        <f t="shared" si="4"/>
        <v/>
      </c>
      <c r="AX32" s="5" t="str">
        <f t="shared" si="5"/>
        <v/>
      </c>
      <c r="AY32" s="122" t="str">
        <f t="shared" si="6"/>
        <v/>
      </c>
      <c r="AZ32" s="5"/>
      <c r="BA32" s="121" t="str">
        <f t="shared" si="11"/>
        <v/>
      </c>
      <c r="BB32" s="5" t="str">
        <f t="shared" si="12"/>
        <v/>
      </c>
      <c r="BC32" s="5" t="str">
        <f t="shared" si="15"/>
        <v/>
      </c>
      <c r="BD32" s="5" t="str">
        <f t="shared" si="15"/>
        <v/>
      </c>
      <c r="BE32" s="5" t="str">
        <f t="shared" si="15"/>
        <v/>
      </c>
      <c r="BF32" s="5" t="str">
        <f t="shared" si="15"/>
        <v/>
      </c>
      <c r="BG32" s="5" t="str">
        <f t="shared" si="15"/>
        <v/>
      </c>
      <c r="BH32" s="5" t="str">
        <f t="shared" si="15"/>
        <v/>
      </c>
      <c r="BI32" s="5" t="str">
        <f t="shared" si="15"/>
        <v/>
      </c>
      <c r="BJ32" s="5" t="str">
        <f t="shared" si="15"/>
        <v/>
      </c>
      <c r="BK32" s="5" t="str">
        <f t="shared" si="16"/>
        <v/>
      </c>
      <c r="BL32" s="5" t="str">
        <f t="shared" si="16"/>
        <v/>
      </c>
      <c r="BM32" s="5" t="str">
        <f t="shared" si="16"/>
        <v/>
      </c>
      <c r="BN32" s="5" t="str">
        <f t="shared" si="16"/>
        <v/>
      </c>
      <c r="BO32" s="5" t="str">
        <f t="shared" si="16"/>
        <v/>
      </c>
      <c r="BP32" s="5" t="str">
        <f t="shared" si="16"/>
        <v/>
      </c>
      <c r="BQ32" s="5" t="str">
        <f t="shared" si="16"/>
        <v/>
      </c>
      <c r="BR32" s="5" t="str">
        <f t="shared" si="16"/>
        <v/>
      </c>
      <c r="BS32" s="5" t="str">
        <f t="shared" si="16"/>
        <v/>
      </c>
      <c r="BT32" s="5" t="str">
        <f t="shared" si="16"/>
        <v/>
      </c>
      <c r="BU32" s="122" t="str">
        <f t="shared" si="16"/>
        <v/>
      </c>
    </row>
    <row r="33" spans="1:73" x14ac:dyDescent="0.2">
      <c r="A33" s="109"/>
      <c r="B33" s="23"/>
      <c r="C33" s="24"/>
      <c r="D33" s="20"/>
      <c r="E33" s="19"/>
      <c r="F33" s="93"/>
      <c r="G33" s="77"/>
      <c r="H33" s="44"/>
      <c r="I33" s="97"/>
      <c r="J33" s="26"/>
      <c r="K33" s="101">
        <f t="shared" si="13"/>
        <v>11256.480000000003</v>
      </c>
      <c r="L33" s="109"/>
      <c r="N33" s="133"/>
      <c r="O33" s="11"/>
      <c r="P33" s="11"/>
      <c r="Q33" s="11"/>
      <c r="R33" s="11"/>
      <c r="S33" s="11"/>
      <c r="T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S33" s="121" t="str">
        <f t="shared" si="0"/>
        <v/>
      </c>
      <c r="AT33" s="5" t="str">
        <f t="shared" si="1"/>
        <v/>
      </c>
      <c r="AU33" s="5" t="str">
        <f t="shared" si="2"/>
        <v/>
      </c>
      <c r="AV33" s="5" t="str">
        <f t="shared" si="3"/>
        <v/>
      </c>
      <c r="AW33" s="5" t="str">
        <f t="shared" si="4"/>
        <v/>
      </c>
      <c r="AX33" s="5" t="str">
        <f t="shared" si="5"/>
        <v/>
      </c>
      <c r="AY33" s="122" t="str">
        <f t="shared" si="6"/>
        <v/>
      </c>
      <c r="AZ33" s="5"/>
      <c r="BA33" s="121" t="str">
        <f t="shared" si="11"/>
        <v/>
      </c>
      <c r="BB33" s="5" t="str">
        <f t="shared" si="12"/>
        <v/>
      </c>
      <c r="BC33" s="5" t="str">
        <f t="shared" si="15"/>
        <v/>
      </c>
      <c r="BD33" s="5" t="str">
        <f t="shared" si="15"/>
        <v/>
      </c>
      <c r="BE33" s="5" t="str">
        <f t="shared" si="15"/>
        <v/>
      </c>
      <c r="BF33" s="5" t="str">
        <f t="shared" si="15"/>
        <v/>
      </c>
      <c r="BG33" s="5" t="str">
        <f t="shared" si="15"/>
        <v/>
      </c>
      <c r="BH33" s="5" t="str">
        <f t="shared" si="15"/>
        <v/>
      </c>
      <c r="BI33" s="5" t="str">
        <f t="shared" si="15"/>
        <v/>
      </c>
      <c r="BJ33" s="5" t="str">
        <f t="shared" si="15"/>
        <v/>
      </c>
      <c r="BK33" s="5" t="str">
        <f t="shared" si="16"/>
        <v/>
      </c>
      <c r="BL33" s="5" t="str">
        <f t="shared" si="16"/>
        <v/>
      </c>
      <c r="BM33" s="5" t="str">
        <f t="shared" si="16"/>
        <v/>
      </c>
      <c r="BN33" s="5" t="str">
        <f t="shared" si="16"/>
        <v/>
      </c>
      <c r="BO33" s="5" t="str">
        <f t="shared" si="16"/>
        <v/>
      </c>
      <c r="BP33" s="5" t="str">
        <f t="shared" si="16"/>
        <v/>
      </c>
      <c r="BQ33" s="5" t="str">
        <f t="shared" si="16"/>
        <v/>
      </c>
      <c r="BR33" s="5" t="str">
        <f t="shared" si="16"/>
        <v/>
      </c>
      <c r="BS33" s="5" t="str">
        <f t="shared" si="16"/>
        <v/>
      </c>
      <c r="BT33" s="5" t="str">
        <f t="shared" si="16"/>
        <v/>
      </c>
      <c r="BU33" s="122" t="str">
        <f t="shared" si="16"/>
        <v/>
      </c>
    </row>
    <row r="34" spans="1:73" x14ac:dyDescent="0.2">
      <c r="A34" s="109"/>
      <c r="B34" s="28"/>
      <c r="C34" s="35"/>
      <c r="D34" s="30"/>
      <c r="E34" s="36"/>
      <c r="F34" s="92"/>
      <c r="G34" s="42"/>
      <c r="H34" s="45"/>
      <c r="I34" s="96"/>
      <c r="J34" s="26"/>
      <c r="K34" s="100">
        <f t="shared" si="13"/>
        <v>11256.480000000003</v>
      </c>
      <c r="L34" s="109"/>
      <c r="N34" s="133"/>
      <c r="O34" s="11"/>
      <c r="P34" s="11"/>
      <c r="Q34" s="11"/>
      <c r="R34" s="11"/>
      <c r="S34" s="11"/>
      <c r="T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S34" s="121" t="str">
        <f t="shared" si="0"/>
        <v/>
      </c>
      <c r="AT34" s="5" t="str">
        <f t="shared" si="1"/>
        <v/>
      </c>
      <c r="AU34" s="5" t="str">
        <f t="shared" si="2"/>
        <v/>
      </c>
      <c r="AV34" s="5" t="str">
        <f t="shared" si="3"/>
        <v/>
      </c>
      <c r="AW34" s="5" t="str">
        <f t="shared" si="4"/>
        <v/>
      </c>
      <c r="AX34" s="5" t="str">
        <f t="shared" si="5"/>
        <v/>
      </c>
      <c r="AY34" s="122" t="str">
        <f t="shared" si="6"/>
        <v/>
      </c>
      <c r="AZ34" s="5"/>
      <c r="BA34" s="121" t="str">
        <f t="shared" si="11"/>
        <v/>
      </c>
      <c r="BB34" s="5" t="str">
        <f t="shared" si="12"/>
        <v/>
      </c>
      <c r="BC34" s="5" t="str">
        <f t="shared" si="15"/>
        <v/>
      </c>
      <c r="BD34" s="5" t="str">
        <f t="shared" si="15"/>
        <v/>
      </c>
      <c r="BE34" s="5" t="str">
        <f t="shared" si="15"/>
        <v/>
      </c>
      <c r="BF34" s="5" t="str">
        <f t="shared" si="15"/>
        <v/>
      </c>
      <c r="BG34" s="5" t="str">
        <f t="shared" si="15"/>
        <v/>
      </c>
      <c r="BH34" s="5" t="str">
        <f t="shared" si="15"/>
        <v/>
      </c>
      <c r="BI34" s="5" t="str">
        <f t="shared" si="15"/>
        <v/>
      </c>
      <c r="BJ34" s="5" t="str">
        <f t="shared" si="15"/>
        <v/>
      </c>
      <c r="BK34" s="5" t="str">
        <f t="shared" si="16"/>
        <v/>
      </c>
      <c r="BL34" s="5" t="str">
        <f t="shared" si="16"/>
        <v/>
      </c>
      <c r="BM34" s="5" t="str">
        <f t="shared" si="16"/>
        <v/>
      </c>
      <c r="BN34" s="5" t="str">
        <f t="shared" si="16"/>
        <v/>
      </c>
      <c r="BO34" s="5" t="str">
        <f t="shared" si="16"/>
        <v/>
      </c>
      <c r="BP34" s="5" t="str">
        <f t="shared" si="16"/>
        <v/>
      </c>
      <c r="BQ34" s="5" t="str">
        <f t="shared" si="16"/>
        <v/>
      </c>
      <c r="BR34" s="5" t="str">
        <f t="shared" si="16"/>
        <v/>
      </c>
      <c r="BS34" s="5" t="str">
        <f t="shared" si="16"/>
        <v/>
      </c>
      <c r="BT34" s="5" t="str">
        <f t="shared" si="16"/>
        <v/>
      </c>
      <c r="BU34" s="122" t="str">
        <f t="shared" si="16"/>
        <v/>
      </c>
    </row>
    <row r="35" spans="1:73" x14ac:dyDescent="0.2">
      <c r="A35" s="109"/>
      <c r="B35" s="23"/>
      <c r="C35" s="24"/>
      <c r="D35" s="20"/>
      <c r="E35" s="19"/>
      <c r="F35" s="93"/>
      <c r="G35" s="77"/>
      <c r="H35" s="25"/>
      <c r="I35" s="97"/>
      <c r="J35" s="26"/>
      <c r="K35" s="101">
        <f t="shared" si="13"/>
        <v>11256.480000000003</v>
      </c>
      <c r="L35" s="109"/>
      <c r="N35" s="133"/>
      <c r="O35" s="11"/>
      <c r="P35" s="11"/>
      <c r="Q35" s="11"/>
      <c r="R35" s="11"/>
      <c r="S35" s="11"/>
      <c r="T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S35" s="121" t="str">
        <f t="shared" si="0"/>
        <v/>
      </c>
      <c r="AT35" s="5" t="str">
        <f t="shared" si="1"/>
        <v/>
      </c>
      <c r="AU35" s="5" t="str">
        <f t="shared" si="2"/>
        <v/>
      </c>
      <c r="AV35" s="5" t="str">
        <f t="shared" si="3"/>
        <v/>
      </c>
      <c r="AW35" s="5" t="str">
        <f t="shared" si="4"/>
        <v/>
      </c>
      <c r="AX35" s="5" t="str">
        <f t="shared" si="5"/>
        <v/>
      </c>
      <c r="AY35" s="122" t="str">
        <f t="shared" si="6"/>
        <v/>
      </c>
      <c r="AZ35" s="5"/>
      <c r="BA35" s="121" t="str">
        <f t="shared" si="11"/>
        <v/>
      </c>
      <c r="BB35" s="5" t="str">
        <f t="shared" si="12"/>
        <v/>
      </c>
      <c r="BC35" s="5" t="str">
        <f t="shared" si="15"/>
        <v/>
      </c>
      <c r="BD35" s="5" t="str">
        <f t="shared" si="15"/>
        <v/>
      </c>
      <c r="BE35" s="5" t="str">
        <f t="shared" si="15"/>
        <v/>
      </c>
      <c r="BF35" s="5" t="str">
        <f t="shared" si="15"/>
        <v/>
      </c>
      <c r="BG35" s="5" t="str">
        <f t="shared" si="15"/>
        <v/>
      </c>
      <c r="BH35" s="5" t="str">
        <f t="shared" si="15"/>
        <v/>
      </c>
      <c r="BI35" s="5" t="str">
        <f t="shared" si="15"/>
        <v/>
      </c>
      <c r="BJ35" s="5" t="str">
        <f t="shared" si="15"/>
        <v/>
      </c>
      <c r="BK35" s="5" t="str">
        <f t="shared" si="16"/>
        <v/>
      </c>
      <c r="BL35" s="5" t="str">
        <f t="shared" si="16"/>
        <v/>
      </c>
      <c r="BM35" s="5" t="str">
        <f t="shared" si="16"/>
        <v/>
      </c>
      <c r="BN35" s="5" t="str">
        <f t="shared" si="16"/>
        <v/>
      </c>
      <c r="BO35" s="5" t="str">
        <f t="shared" si="16"/>
        <v/>
      </c>
      <c r="BP35" s="5" t="str">
        <f t="shared" si="16"/>
        <v/>
      </c>
      <c r="BQ35" s="5" t="str">
        <f t="shared" si="16"/>
        <v/>
      </c>
      <c r="BR35" s="5" t="str">
        <f t="shared" si="16"/>
        <v/>
      </c>
      <c r="BS35" s="5" t="str">
        <f t="shared" si="16"/>
        <v/>
      </c>
      <c r="BT35" s="5" t="str">
        <f t="shared" si="16"/>
        <v/>
      </c>
      <c r="BU35" s="122" t="str">
        <f t="shared" si="16"/>
        <v/>
      </c>
    </row>
    <row r="36" spans="1:73" x14ac:dyDescent="0.2">
      <c r="A36" s="109"/>
      <c r="B36" s="28"/>
      <c r="C36" s="35"/>
      <c r="D36" s="30"/>
      <c r="E36" s="47"/>
      <c r="F36" s="92"/>
      <c r="G36" s="42"/>
      <c r="H36" s="45"/>
      <c r="I36" s="96"/>
      <c r="J36" s="26"/>
      <c r="K36" s="100">
        <f t="shared" si="13"/>
        <v>11256.480000000003</v>
      </c>
      <c r="L36" s="109"/>
      <c r="N36" s="133"/>
      <c r="O36" s="11"/>
      <c r="P36" s="11"/>
      <c r="Q36" s="11"/>
      <c r="R36" s="11"/>
      <c r="S36" s="11"/>
      <c r="T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S36" s="121" t="str">
        <f t="shared" si="0"/>
        <v/>
      </c>
      <c r="AT36" s="5" t="str">
        <f t="shared" si="1"/>
        <v/>
      </c>
      <c r="AU36" s="5" t="str">
        <f t="shared" si="2"/>
        <v/>
      </c>
      <c r="AV36" s="5" t="str">
        <f t="shared" si="3"/>
        <v/>
      </c>
      <c r="AW36" s="5" t="str">
        <f t="shared" si="4"/>
        <v/>
      </c>
      <c r="AX36" s="5" t="str">
        <f t="shared" si="5"/>
        <v/>
      </c>
      <c r="AY36" s="122" t="str">
        <f t="shared" si="6"/>
        <v/>
      </c>
      <c r="AZ36" s="5"/>
      <c r="BA36" s="121" t="str">
        <f t="shared" si="11"/>
        <v/>
      </c>
      <c r="BB36" s="5" t="str">
        <f t="shared" si="12"/>
        <v/>
      </c>
      <c r="BC36" s="5" t="str">
        <f t="shared" si="15"/>
        <v/>
      </c>
      <c r="BD36" s="5" t="str">
        <f t="shared" si="15"/>
        <v/>
      </c>
      <c r="BE36" s="5" t="str">
        <f t="shared" si="15"/>
        <v/>
      </c>
      <c r="BF36" s="5" t="str">
        <f t="shared" si="15"/>
        <v/>
      </c>
      <c r="BG36" s="5" t="str">
        <f t="shared" si="15"/>
        <v/>
      </c>
      <c r="BH36" s="5" t="str">
        <f t="shared" si="15"/>
        <v/>
      </c>
      <c r="BI36" s="5" t="str">
        <f t="shared" si="15"/>
        <v/>
      </c>
      <c r="BJ36" s="5" t="str">
        <f t="shared" si="15"/>
        <v/>
      </c>
      <c r="BK36" s="5" t="str">
        <f t="shared" si="16"/>
        <v/>
      </c>
      <c r="BL36" s="5" t="str">
        <f t="shared" si="16"/>
        <v/>
      </c>
      <c r="BM36" s="5" t="str">
        <f t="shared" si="16"/>
        <v/>
      </c>
      <c r="BN36" s="5" t="str">
        <f t="shared" si="16"/>
        <v/>
      </c>
      <c r="BO36" s="5" t="str">
        <f t="shared" si="16"/>
        <v/>
      </c>
      <c r="BP36" s="5" t="str">
        <f t="shared" si="16"/>
        <v/>
      </c>
      <c r="BQ36" s="5" t="str">
        <f t="shared" si="16"/>
        <v/>
      </c>
      <c r="BR36" s="5" t="str">
        <f t="shared" si="16"/>
        <v/>
      </c>
      <c r="BS36" s="5" t="str">
        <f t="shared" si="16"/>
        <v/>
      </c>
      <c r="BT36" s="5" t="str">
        <f t="shared" si="16"/>
        <v/>
      </c>
      <c r="BU36" s="122" t="str">
        <f t="shared" si="16"/>
        <v/>
      </c>
    </row>
    <row r="37" spans="1:73" ht="12.75" customHeight="1" x14ac:dyDescent="0.2">
      <c r="A37" s="109"/>
      <c r="B37" s="23"/>
      <c r="C37" s="24"/>
      <c r="D37" s="20"/>
      <c r="E37" s="46"/>
      <c r="F37" s="93"/>
      <c r="G37" s="40"/>
      <c r="H37" s="46"/>
      <c r="I37" s="97"/>
      <c r="J37" s="26"/>
      <c r="K37" s="101">
        <f t="shared" si="13"/>
        <v>11256.480000000003</v>
      </c>
      <c r="L37" s="109"/>
      <c r="N37" s="133"/>
      <c r="O37" s="11"/>
      <c r="P37" s="11"/>
      <c r="Q37" s="11"/>
      <c r="R37" s="11"/>
      <c r="S37" s="11"/>
      <c r="T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S37" s="121" t="str">
        <f t="shared" si="0"/>
        <v/>
      </c>
      <c r="AT37" s="5" t="str">
        <f t="shared" si="1"/>
        <v/>
      </c>
      <c r="AU37" s="5" t="str">
        <f t="shared" si="2"/>
        <v/>
      </c>
      <c r="AV37" s="5" t="str">
        <f t="shared" si="3"/>
        <v/>
      </c>
      <c r="AW37" s="5" t="str">
        <f t="shared" si="4"/>
        <v/>
      </c>
      <c r="AX37" s="5" t="str">
        <f t="shared" si="5"/>
        <v/>
      </c>
      <c r="AY37" s="122" t="str">
        <f t="shared" si="6"/>
        <v/>
      </c>
      <c r="AZ37" s="5"/>
      <c r="BA37" s="121" t="str">
        <f t="shared" si="11"/>
        <v/>
      </c>
      <c r="BB37" s="5" t="str">
        <f t="shared" si="12"/>
        <v/>
      </c>
      <c r="BC37" s="5" t="str">
        <f t="shared" si="15"/>
        <v/>
      </c>
      <c r="BD37" s="5" t="str">
        <f t="shared" si="15"/>
        <v/>
      </c>
      <c r="BE37" s="5" t="str">
        <f t="shared" si="15"/>
        <v/>
      </c>
      <c r="BF37" s="5" t="str">
        <f t="shared" si="15"/>
        <v/>
      </c>
      <c r="BG37" s="5" t="str">
        <f t="shared" si="15"/>
        <v/>
      </c>
      <c r="BH37" s="5" t="str">
        <f t="shared" si="15"/>
        <v/>
      </c>
      <c r="BI37" s="5" t="str">
        <f t="shared" si="15"/>
        <v/>
      </c>
      <c r="BJ37" s="5" t="str">
        <f t="shared" si="15"/>
        <v/>
      </c>
      <c r="BK37" s="5" t="str">
        <f t="shared" si="16"/>
        <v/>
      </c>
      <c r="BL37" s="5" t="str">
        <f t="shared" si="16"/>
        <v/>
      </c>
      <c r="BM37" s="5" t="str">
        <f t="shared" si="16"/>
        <v/>
      </c>
      <c r="BN37" s="5" t="str">
        <f t="shared" si="16"/>
        <v/>
      </c>
      <c r="BO37" s="5" t="str">
        <f t="shared" si="16"/>
        <v/>
      </c>
      <c r="BP37" s="5" t="str">
        <f t="shared" si="16"/>
        <v/>
      </c>
      <c r="BQ37" s="5" t="str">
        <f t="shared" si="16"/>
        <v/>
      </c>
      <c r="BR37" s="5" t="str">
        <f t="shared" si="16"/>
        <v/>
      </c>
      <c r="BS37" s="5" t="str">
        <f t="shared" si="16"/>
        <v/>
      </c>
      <c r="BT37" s="5" t="str">
        <f t="shared" si="16"/>
        <v/>
      </c>
      <c r="BU37" s="122" t="str">
        <f t="shared" si="16"/>
        <v/>
      </c>
    </row>
    <row r="38" spans="1:73" ht="12.75" customHeight="1" x14ac:dyDescent="0.2">
      <c r="A38" s="109"/>
      <c r="B38" s="28"/>
      <c r="C38" s="35"/>
      <c r="D38" s="30"/>
      <c r="E38" s="47"/>
      <c r="F38" s="92"/>
      <c r="G38" s="64"/>
      <c r="H38" s="45"/>
      <c r="I38" s="96"/>
      <c r="J38" s="26"/>
      <c r="K38" s="100">
        <f t="shared" si="13"/>
        <v>11256.480000000003</v>
      </c>
      <c r="L38" s="109"/>
      <c r="N38" s="133"/>
      <c r="O38" s="11"/>
      <c r="P38" s="11"/>
      <c r="Q38" s="11"/>
      <c r="R38" s="11"/>
      <c r="S38" s="11"/>
      <c r="T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S38" s="121" t="str">
        <f t="shared" si="0"/>
        <v/>
      </c>
      <c r="AT38" s="5" t="str">
        <f t="shared" si="1"/>
        <v/>
      </c>
      <c r="AU38" s="5" t="str">
        <f t="shared" si="2"/>
        <v/>
      </c>
      <c r="AV38" s="5" t="str">
        <f t="shared" si="3"/>
        <v/>
      </c>
      <c r="AW38" s="5" t="str">
        <f t="shared" si="4"/>
        <v/>
      </c>
      <c r="AX38" s="5" t="str">
        <f t="shared" si="5"/>
        <v/>
      </c>
      <c r="AY38" s="122" t="str">
        <f t="shared" si="6"/>
        <v/>
      </c>
      <c r="AZ38" s="5"/>
      <c r="BA38" s="121" t="str">
        <f t="shared" si="11"/>
        <v/>
      </c>
      <c r="BB38" s="5" t="str">
        <f t="shared" si="12"/>
        <v/>
      </c>
      <c r="BC38" s="5" t="str">
        <f t="shared" si="15"/>
        <v/>
      </c>
      <c r="BD38" s="5" t="str">
        <f t="shared" si="15"/>
        <v/>
      </c>
      <c r="BE38" s="5" t="str">
        <f t="shared" si="15"/>
        <v/>
      </c>
      <c r="BF38" s="5" t="str">
        <f t="shared" si="15"/>
        <v/>
      </c>
      <c r="BG38" s="5" t="str">
        <f t="shared" si="15"/>
        <v/>
      </c>
      <c r="BH38" s="5" t="str">
        <f t="shared" si="15"/>
        <v/>
      </c>
      <c r="BI38" s="5" t="str">
        <f t="shared" si="15"/>
        <v/>
      </c>
      <c r="BJ38" s="5" t="str">
        <f t="shared" si="15"/>
        <v/>
      </c>
      <c r="BK38" s="5" t="str">
        <f t="shared" si="16"/>
        <v/>
      </c>
      <c r="BL38" s="5" t="str">
        <f t="shared" si="16"/>
        <v/>
      </c>
      <c r="BM38" s="5" t="str">
        <f t="shared" si="16"/>
        <v/>
      </c>
      <c r="BN38" s="5" t="str">
        <f t="shared" si="16"/>
        <v/>
      </c>
      <c r="BO38" s="5" t="str">
        <f t="shared" si="16"/>
        <v/>
      </c>
      <c r="BP38" s="5" t="str">
        <f t="shared" si="16"/>
        <v/>
      </c>
      <c r="BQ38" s="5" t="str">
        <f t="shared" si="16"/>
        <v/>
      </c>
      <c r="BR38" s="5" t="str">
        <f t="shared" si="16"/>
        <v/>
      </c>
      <c r="BS38" s="5" t="str">
        <f t="shared" si="16"/>
        <v/>
      </c>
      <c r="BT38" s="5" t="str">
        <f t="shared" si="16"/>
        <v/>
      </c>
      <c r="BU38" s="122" t="str">
        <f t="shared" si="16"/>
        <v/>
      </c>
    </row>
    <row r="39" spans="1:73" ht="12.75" customHeight="1" x14ac:dyDescent="0.2">
      <c r="A39" s="109"/>
      <c r="B39" s="23"/>
      <c r="C39" s="24"/>
      <c r="D39" s="20"/>
      <c r="E39" s="46"/>
      <c r="F39" s="93"/>
      <c r="G39" s="40"/>
      <c r="H39" s="46"/>
      <c r="I39" s="97"/>
      <c r="J39" s="26"/>
      <c r="K39" s="101">
        <f t="shared" si="13"/>
        <v>11256.480000000003</v>
      </c>
      <c r="L39" s="109"/>
      <c r="N39" s="133"/>
      <c r="O39" s="11"/>
      <c r="P39" s="11"/>
      <c r="Q39" s="11"/>
      <c r="R39" s="11"/>
      <c r="S39" s="11"/>
      <c r="T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S39" s="121" t="str">
        <f t="shared" si="0"/>
        <v/>
      </c>
      <c r="AT39" s="5" t="str">
        <f t="shared" si="1"/>
        <v/>
      </c>
      <c r="AU39" s="5" t="str">
        <f t="shared" si="2"/>
        <v/>
      </c>
      <c r="AV39" s="5" t="str">
        <f t="shared" si="3"/>
        <v/>
      </c>
      <c r="AW39" s="5" t="str">
        <f t="shared" si="4"/>
        <v/>
      </c>
      <c r="AX39" s="5" t="str">
        <f t="shared" si="5"/>
        <v/>
      </c>
      <c r="AY39" s="122" t="str">
        <f t="shared" si="6"/>
        <v/>
      </c>
      <c r="AZ39" s="5"/>
      <c r="BA39" s="121" t="str">
        <f t="shared" si="11"/>
        <v/>
      </c>
      <c r="BB39" s="5" t="str">
        <f t="shared" si="12"/>
        <v/>
      </c>
      <c r="BC39" s="5" t="str">
        <f t="shared" si="15"/>
        <v/>
      </c>
      <c r="BD39" s="5" t="str">
        <f t="shared" si="15"/>
        <v/>
      </c>
      <c r="BE39" s="5" t="str">
        <f t="shared" si="15"/>
        <v/>
      </c>
      <c r="BF39" s="5" t="str">
        <f t="shared" si="15"/>
        <v/>
      </c>
      <c r="BG39" s="5" t="str">
        <f t="shared" si="15"/>
        <v/>
      </c>
      <c r="BH39" s="5" t="str">
        <f t="shared" si="15"/>
        <v/>
      </c>
      <c r="BI39" s="5" t="str">
        <f t="shared" si="15"/>
        <v/>
      </c>
      <c r="BJ39" s="5" t="str">
        <f t="shared" si="15"/>
        <v/>
      </c>
      <c r="BK39" s="5" t="str">
        <f t="shared" si="16"/>
        <v/>
      </c>
      <c r="BL39" s="5" t="str">
        <f t="shared" si="16"/>
        <v/>
      </c>
      <c r="BM39" s="5" t="str">
        <f t="shared" si="16"/>
        <v/>
      </c>
      <c r="BN39" s="5" t="str">
        <f t="shared" si="16"/>
        <v/>
      </c>
      <c r="BO39" s="5" t="str">
        <f t="shared" si="16"/>
        <v/>
      </c>
      <c r="BP39" s="5" t="str">
        <f t="shared" si="16"/>
        <v/>
      </c>
      <c r="BQ39" s="5" t="str">
        <f t="shared" si="16"/>
        <v/>
      </c>
      <c r="BR39" s="5" t="str">
        <f t="shared" si="16"/>
        <v/>
      </c>
      <c r="BS39" s="5" t="str">
        <f t="shared" si="16"/>
        <v/>
      </c>
      <c r="BT39" s="5" t="str">
        <f t="shared" si="16"/>
        <v/>
      </c>
      <c r="BU39" s="122" t="str">
        <f t="shared" si="16"/>
        <v/>
      </c>
    </row>
    <row r="40" spans="1:73" ht="12.75" customHeight="1" x14ac:dyDescent="0.2">
      <c r="A40" s="109"/>
      <c r="B40" s="28"/>
      <c r="C40" s="35"/>
      <c r="D40" s="30"/>
      <c r="E40" s="47"/>
      <c r="F40" s="92"/>
      <c r="G40" s="42"/>
      <c r="H40" s="45"/>
      <c r="I40" s="96"/>
      <c r="J40" s="26"/>
      <c r="K40" s="100">
        <f t="shared" si="13"/>
        <v>11256.480000000003</v>
      </c>
      <c r="L40" s="109"/>
      <c r="N40" s="133"/>
      <c r="O40" s="135"/>
      <c r="P40" s="11"/>
      <c r="Q40" s="11"/>
      <c r="R40" s="11"/>
      <c r="S40" s="11"/>
      <c r="T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S40" s="121" t="str">
        <f t="shared" si="0"/>
        <v/>
      </c>
      <c r="AT40" s="5" t="str">
        <f t="shared" si="1"/>
        <v/>
      </c>
      <c r="AU40" s="5" t="str">
        <f t="shared" si="2"/>
        <v/>
      </c>
      <c r="AV40" s="5" t="str">
        <f t="shared" si="3"/>
        <v/>
      </c>
      <c r="AW40" s="5" t="str">
        <f t="shared" si="4"/>
        <v/>
      </c>
      <c r="AX40" s="5" t="str">
        <f t="shared" si="5"/>
        <v/>
      </c>
      <c r="AY40" s="122" t="str">
        <f t="shared" si="6"/>
        <v/>
      </c>
      <c r="AZ40" s="5"/>
      <c r="BA40" s="121" t="str">
        <f t="shared" si="11"/>
        <v/>
      </c>
      <c r="BB40" s="5" t="str">
        <f t="shared" si="12"/>
        <v/>
      </c>
      <c r="BC40" s="5" t="str">
        <f t="shared" si="15"/>
        <v/>
      </c>
      <c r="BD40" s="5" t="str">
        <f t="shared" si="15"/>
        <v/>
      </c>
      <c r="BE40" s="5" t="str">
        <f t="shared" si="15"/>
        <v/>
      </c>
      <c r="BF40" s="5" t="str">
        <f t="shared" si="15"/>
        <v/>
      </c>
      <c r="BG40" s="5" t="str">
        <f t="shared" si="15"/>
        <v/>
      </c>
      <c r="BH40" s="5" t="str">
        <f t="shared" si="15"/>
        <v/>
      </c>
      <c r="BI40" s="5" t="str">
        <f t="shared" si="15"/>
        <v/>
      </c>
      <c r="BJ40" s="5" t="str">
        <f t="shared" si="15"/>
        <v/>
      </c>
      <c r="BK40" s="5" t="str">
        <f t="shared" si="16"/>
        <v/>
      </c>
      <c r="BL40" s="5" t="str">
        <f t="shared" si="16"/>
        <v/>
      </c>
      <c r="BM40" s="5" t="str">
        <f t="shared" si="16"/>
        <v/>
      </c>
      <c r="BN40" s="5" t="str">
        <f t="shared" si="16"/>
        <v/>
      </c>
      <c r="BO40" s="5" t="str">
        <f t="shared" si="16"/>
        <v/>
      </c>
      <c r="BP40" s="5" t="str">
        <f t="shared" si="16"/>
        <v/>
      </c>
      <c r="BQ40" s="5" t="str">
        <f t="shared" si="16"/>
        <v/>
      </c>
      <c r="BR40" s="5" t="str">
        <f t="shared" si="16"/>
        <v/>
      </c>
      <c r="BS40" s="5" t="str">
        <f t="shared" si="16"/>
        <v/>
      </c>
      <c r="BT40" s="5" t="str">
        <f t="shared" si="16"/>
        <v/>
      </c>
      <c r="BU40" s="122" t="str">
        <f t="shared" si="16"/>
        <v/>
      </c>
    </row>
    <row r="41" spans="1:73" x14ac:dyDescent="0.2">
      <c r="A41" s="109"/>
      <c r="B41" s="23"/>
      <c r="C41" s="24"/>
      <c r="D41" s="20"/>
      <c r="E41" s="46"/>
      <c r="F41" s="93"/>
      <c r="G41" s="77"/>
      <c r="H41" s="44"/>
      <c r="I41" s="97"/>
      <c r="J41" s="26"/>
      <c r="K41" s="101">
        <f t="shared" si="13"/>
        <v>11256.480000000003</v>
      </c>
      <c r="L41" s="109"/>
      <c r="N41" s="133"/>
      <c r="O41" s="11"/>
      <c r="P41" s="11"/>
      <c r="Q41" s="11"/>
      <c r="R41" s="11"/>
      <c r="S41" s="11"/>
      <c r="T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S41" s="121" t="str">
        <f t="shared" si="0"/>
        <v/>
      </c>
      <c r="AT41" s="5" t="str">
        <f t="shared" si="1"/>
        <v/>
      </c>
      <c r="AU41" s="5" t="str">
        <f t="shared" si="2"/>
        <v/>
      </c>
      <c r="AV41" s="5" t="str">
        <f t="shared" si="3"/>
        <v/>
      </c>
      <c r="AW41" s="5" t="str">
        <f t="shared" si="4"/>
        <v/>
      </c>
      <c r="AX41" s="5" t="str">
        <f t="shared" si="5"/>
        <v/>
      </c>
      <c r="AY41" s="122" t="str">
        <f t="shared" si="6"/>
        <v/>
      </c>
      <c r="AZ41" s="5"/>
      <c r="BA41" s="121" t="str">
        <f t="shared" si="11"/>
        <v/>
      </c>
      <c r="BB41" s="5" t="str">
        <f t="shared" si="12"/>
        <v/>
      </c>
      <c r="BC41" s="5" t="str">
        <f t="shared" si="15"/>
        <v/>
      </c>
      <c r="BD41" s="5" t="str">
        <f t="shared" si="15"/>
        <v/>
      </c>
      <c r="BE41" s="5" t="str">
        <f t="shared" si="15"/>
        <v/>
      </c>
      <c r="BF41" s="5" t="str">
        <f t="shared" si="15"/>
        <v/>
      </c>
      <c r="BG41" s="5" t="str">
        <f t="shared" si="15"/>
        <v/>
      </c>
      <c r="BH41" s="5" t="str">
        <f t="shared" si="15"/>
        <v/>
      </c>
      <c r="BI41" s="5" t="str">
        <f t="shared" si="15"/>
        <v/>
      </c>
      <c r="BJ41" s="5" t="str">
        <f t="shared" si="15"/>
        <v/>
      </c>
      <c r="BK41" s="5" t="str">
        <f t="shared" si="16"/>
        <v/>
      </c>
      <c r="BL41" s="5" t="str">
        <f t="shared" si="16"/>
        <v/>
      </c>
      <c r="BM41" s="5" t="str">
        <f t="shared" si="16"/>
        <v/>
      </c>
      <c r="BN41" s="5" t="str">
        <f t="shared" si="16"/>
        <v/>
      </c>
      <c r="BO41" s="5" t="str">
        <f t="shared" si="16"/>
        <v/>
      </c>
      <c r="BP41" s="5" t="str">
        <f t="shared" si="16"/>
        <v/>
      </c>
      <c r="BQ41" s="5" t="str">
        <f t="shared" si="16"/>
        <v/>
      </c>
      <c r="BR41" s="5" t="str">
        <f t="shared" si="16"/>
        <v/>
      </c>
      <c r="BS41" s="5" t="str">
        <f t="shared" si="16"/>
        <v/>
      </c>
      <c r="BT41" s="5" t="str">
        <f t="shared" si="16"/>
        <v/>
      </c>
      <c r="BU41" s="122" t="str">
        <f t="shared" si="16"/>
        <v/>
      </c>
    </row>
    <row r="42" spans="1:73" x14ac:dyDescent="0.2">
      <c r="A42" s="109"/>
      <c r="B42" s="28"/>
      <c r="C42" s="35"/>
      <c r="D42" s="30"/>
      <c r="E42" s="47"/>
      <c r="F42" s="92"/>
      <c r="G42" s="63"/>
      <c r="H42" s="31"/>
      <c r="I42" s="96"/>
      <c r="J42" s="26"/>
      <c r="K42" s="100">
        <f t="shared" si="13"/>
        <v>11256.480000000003</v>
      </c>
      <c r="L42" s="109"/>
      <c r="N42" s="133"/>
      <c r="O42" s="135"/>
      <c r="P42" s="11"/>
      <c r="Q42" s="11"/>
      <c r="R42" s="11"/>
      <c r="S42" s="11"/>
      <c r="T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S42" s="121" t="str">
        <f t="shared" si="0"/>
        <v/>
      </c>
      <c r="AT42" s="5" t="str">
        <f t="shared" si="1"/>
        <v/>
      </c>
      <c r="AU42" s="5" t="str">
        <f t="shared" si="2"/>
        <v/>
      </c>
      <c r="AV42" s="5" t="str">
        <f t="shared" si="3"/>
        <v/>
      </c>
      <c r="AW42" s="5" t="str">
        <f t="shared" si="4"/>
        <v/>
      </c>
      <c r="AX42" s="5" t="str">
        <f t="shared" si="5"/>
        <v/>
      </c>
      <c r="AY42" s="122" t="str">
        <f t="shared" si="6"/>
        <v/>
      </c>
      <c r="AZ42" s="5"/>
      <c r="BA42" s="121" t="str">
        <f t="shared" si="11"/>
        <v/>
      </c>
      <c r="BB42" s="5" t="str">
        <f t="shared" si="12"/>
        <v/>
      </c>
      <c r="BC42" s="5" t="str">
        <f t="shared" si="15"/>
        <v/>
      </c>
      <c r="BD42" s="5" t="str">
        <f t="shared" si="15"/>
        <v/>
      </c>
      <c r="BE42" s="5" t="str">
        <f t="shared" si="15"/>
        <v/>
      </c>
      <c r="BF42" s="5" t="str">
        <f t="shared" si="15"/>
        <v/>
      </c>
      <c r="BG42" s="5" t="str">
        <f t="shared" si="15"/>
        <v/>
      </c>
      <c r="BH42" s="5" t="str">
        <f t="shared" si="15"/>
        <v/>
      </c>
      <c r="BI42" s="5" t="str">
        <f t="shared" si="15"/>
        <v/>
      </c>
      <c r="BJ42" s="5" t="str">
        <f t="shared" si="15"/>
        <v/>
      </c>
      <c r="BK42" s="5" t="str">
        <f t="shared" si="16"/>
        <v/>
      </c>
      <c r="BL42" s="5" t="str">
        <f t="shared" si="16"/>
        <v/>
      </c>
      <c r="BM42" s="5" t="str">
        <f t="shared" si="16"/>
        <v/>
      </c>
      <c r="BN42" s="5" t="str">
        <f t="shared" si="16"/>
        <v/>
      </c>
      <c r="BO42" s="5" t="str">
        <f t="shared" si="16"/>
        <v/>
      </c>
      <c r="BP42" s="5" t="str">
        <f t="shared" si="16"/>
        <v/>
      </c>
      <c r="BQ42" s="5" t="str">
        <f t="shared" si="16"/>
        <v/>
      </c>
      <c r="BR42" s="5" t="str">
        <f t="shared" si="16"/>
        <v/>
      </c>
      <c r="BS42" s="5" t="str">
        <f t="shared" si="16"/>
        <v/>
      </c>
      <c r="BT42" s="5" t="str">
        <f t="shared" si="16"/>
        <v/>
      </c>
      <c r="BU42" s="122" t="str">
        <f t="shared" si="16"/>
        <v/>
      </c>
    </row>
    <row r="43" spans="1:73" x14ac:dyDescent="0.2">
      <c r="A43" s="109"/>
      <c r="B43" s="23"/>
      <c r="C43" s="24"/>
      <c r="D43" s="20"/>
      <c r="E43" s="44"/>
      <c r="F43" s="93"/>
      <c r="G43" s="40"/>
      <c r="H43" s="25"/>
      <c r="I43" s="97"/>
      <c r="J43" s="26"/>
      <c r="K43" s="101">
        <f t="shared" si="13"/>
        <v>11256.480000000003</v>
      </c>
      <c r="L43" s="109"/>
      <c r="N43" s="133"/>
      <c r="O43" s="11"/>
      <c r="P43" s="11"/>
      <c r="Q43" s="11"/>
      <c r="R43" s="11"/>
      <c r="S43" s="11"/>
      <c r="T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S43" s="121" t="str">
        <f t="shared" si="0"/>
        <v/>
      </c>
      <c r="AT43" s="5" t="str">
        <f t="shared" si="1"/>
        <v/>
      </c>
      <c r="AU43" s="5" t="str">
        <f t="shared" si="2"/>
        <v/>
      </c>
      <c r="AV43" s="5" t="str">
        <f t="shared" si="3"/>
        <v/>
      </c>
      <c r="AW43" s="5" t="str">
        <f t="shared" si="4"/>
        <v/>
      </c>
      <c r="AX43" s="5" t="str">
        <f t="shared" si="5"/>
        <v/>
      </c>
      <c r="AY43" s="122" t="str">
        <f t="shared" si="6"/>
        <v/>
      </c>
      <c r="AZ43" s="5"/>
      <c r="BA43" s="121" t="str">
        <f t="shared" si="11"/>
        <v/>
      </c>
      <c r="BB43" s="5" t="str">
        <f t="shared" si="12"/>
        <v/>
      </c>
      <c r="BC43" s="5" t="str">
        <f t="shared" si="15"/>
        <v/>
      </c>
      <c r="BD43" s="5" t="str">
        <f t="shared" si="15"/>
        <v/>
      </c>
      <c r="BE43" s="5" t="str">
        <f t="shared" si="15"/>
        <v/>
      </c>
      <c r="BF43" s="5" t="str">
        <f t="shared" si="15"/>
        <v/>
      </c>
      <c r="BG43" s="5" t="str">
        <f t="shared" si="15"/>
        <v/>
      </c>
      <c r="BH43" s="5" t="str">
        <f t="shared" si="15"/>
        <v/>
      </c>
      <c r="BI43" s="5" t="str">
        <f t="shared" si="15"/>
        <v/>
      </c>
      <c r="BJ43" s="5" t="str">
        <f t="shared" si="15"/>
        <v/>
      </c>
      <c r="BK43" s="5" t="str">
        <f t="shared" si="16"/>
        <v/>
      </c>
      <c r="BL43" s="5" t="str">
        <f t="shared" si="16"/>
        <v/>
      </c>
      <c r="BM43" s="5" t="str">
        <f t="shared" si="16"/>
        <v/>
      </c>
      <c r="BN43" s="5" t="str">
        <f t="shared" si="16"/>
        <v/>
      </c>
      <c r="BO43" s="5" t="str">
        <f t="shared" si="16"/>
        <v/>
      </c>
      <c r="BP43" s="5" t="str">
        <f t="shared" si="16"/>
        <v/>
      </c>
      <c r="BQ43" s="5" t="str">
        <f t="shared" si="16"/>
        <v/>
      </c>
      <c r="BR43" s="5" t="str">
        <f t="shared" si="16"/>
        <v/>
      </c>
      <c r="BS43" s="5" t="str">
        <f t="shared" si="16"/>
        <v/>
      </c>
      <c r="BT43" s="5" t="str">
        <f t="shared" si="16"/>
        <v/>
      </c>
      <c r="BU43" s="122" t="str">
        <f t="shared" si="16"/>
        <v/>
      </c>
    </row>
    <row r="44" spans="1:73" x14ac:dyDescent="0.2">
      <c r="A44" s="109"/>
      <c r="B44" s="28"/>
      <c r="C44" s="35"/>
      <c r="D44" s="30"/>
      <c r="E44" s="45"/>
      <c r="F44" s="92"/>
      <c r="G44" s="63"/>
      <c r="H44" s="31"/>
      <c r="I44" s="96"/>
      <c r="J44" s="26"/>
      <c r="K44" s="100">
        <f t="shared" si="13"/>
        <v>11256.480000000003</v>
      </c>
      <c r="L44" s="109"/>
      <c r="N44" s="133"/>
      <c r="O44" s="11"/>
      <c r="P44" s="11"/>
      <c r="Q44" s="11"/>
      <c r="R44" s="11"/>
      <c r="S44" s="11"/>
      <c r="T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S44" s="121" t="str">
        <f t="shared" si="0"/>
        <v/>
      </c>
      <c r="AT44" s="5" t="str">
        <f t="shared" si="1"/>
        <v/>
      </c>
      <c r="AU44" s="5" t="str">
        <f t="shared" si="2"/>
        <v/>
      </c>
      <c r="AV44" s="5" t="str">
        <f t="shared" si="3"/>
        <v/>
      </c>
      <c r="AW44" s="5" t="str">
        <f t="shared" si="4"/>
        <v/>
      </c>
      <c r="AX44" s="5" t="str">
        <f t="shared" si="5"/>
        <v/>
      </c>
      <c r="AY44" s="122" t="str">
        <f t="shared" si="6"/>
        <v/>
      </c>
      <c r="AZ44" s="5"/>
      <c r="BA44" s="121" t="str">
        <f t="shared" si="11"/>
        <v/>
      </c>
      <c r="BB44" s="5" t="str">
        <f t="shared" si="12"/>
        <v/>
      </c>
      <c r="BC44" s="5" t="str">
        <f t="shared" si="15"/>
        <v/>
      </c>
      <c r="BD44" s="5" t="str">
        <f t="shared" si="15"/>
        <v/>
      </c>
      <c r="BE44" s="5" t="str">
        <f t="shared" si="15"/>
        <v/>
      </c>
      <c r="BF44" s="5" t="str">
        <f t="shared" si="15"/>
        <v/>
      </c>
      <c r="BG44" s="5" t="str">
        <f t="shared" si="15"/>
        <v/>
      </c>
      <c r="BH44" s="5" t="str">
        <f t="shared" si="15"/>
        <v/>
      </c>
      <c r="BI44" s="5" t="str">
        <f t="shared" si="15"/>
        <v/>
      </c>
      <c r="BJ44" s="5" t="str">
        <f t="shared" si="15"/>
        <v/>
      </c>
      <c r="BK44" s="5" t="str">
        <f t="shared" si="16"/>
        <v/>
      </c>
      <c r="BL44" s="5" t="str">
        <f t="shared" si="16"/>
        <v/>
      </c>
      <c r="BM44" s="5" t="str">
        <f t="shared" si="16"/>
        <v/>
      </c>
      <c r="BN44" s="5" t="str">
        <f t="shared" si="16"/>
        <v/>
      </c>
      <c r="BO44" s="5" t="str">
        <f t="shared" si="16"/>
        <v/>
      </c>
      <c r="BP44" s="5" t="str">
        <f t="shared" si="16"/>
        <v/>
      </c>
      <c r="BQ44" s="5" t="str">
        <f t="shared" si="16"/>
        <v/>
      </c>
      <c r="BR44" s="5" t="str">
        <f t="shared" si="16"/>
        <v/>
      </c>
      <c r="BS44" s="5" t="str">
        <f t="shared" si="16"/>
        <v/>
      </c>
      <c r="BT44" s="5" t="str">
        <f t="shared" si="16"/>
        <v/>
      </c>
      <c r="BU44" s="122" t="str">
        <f t="shared" si="16"/>
        <v/>
      </c>
    </row>
    <row r="45" spans="1:73" x14ac:dyDescent="0.2">
      <c r="A45" s="109"/>
      <c r="B45" s="23"/>
      <c r="C45" s="33"/>
      <c r="D45" s="20"/>
      <c r="E45" s="25"/>
      <c r="F45" s="93"/>
      <c r="G45" s="40"/>
      <c r="H45" s="25"/>
      <c r="I45" s="97"/>
      <c r="J45" s="26"/>
      <c r="K45" s="101">
        <f>K44+I45-F45</f>
        <v>11256.480000000003</v>
      </c>
      <c r="L45" s="109"/>
      <c r="N45" s="133"/>
      <c r="O45" s="11"/>
      <c r="P45" s="11"/>
      <c r="Q45" s="11"/>
      <c r="R45" s="11"/>
      <c r="S45" s="11"/>
      <c r="T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S45" s="121" t="str">
        <f t="shared" si="0"/>
        <v/>
      </c>
      <c r="AT45" s="5" t="str">
        <f t="shared" si="1"/>
        <v/>
      </c>
      <c r="AU45" s="5" t="str">
        <f t="shared" si="2"/>
        <v/>
      </c>
      <c r="AV45" s="5" t="str">
        <f t="shared" si="3"/>
        <v/>
      </c>
      <c r="AW45" s="5" t="str">
        <f t="shared" si="4"/>
        <v/>
      </c>
      <c r="AX45" s="5" t="str">
        <f t="shared" si="5"/>
        <v/>
      </c>
      <c r="AY45" s="122" t="str">
        <f t="shared" si="6"/>
        <v/>
      </c>
      <c r="AZ45" s="5"/>
      <c r="BA45" s="121" t="str">
        <f t="shared" si="11"/>
        <v/>
      </c>
      <c r="BB45" s="5" t="str">
        <f t="shared" si="12"/>
        <v/>
      </c>
      <c r="BC45" s="5" t="str">
        <f t="shared" si="15"/>
        <v/>
      </c>
      <c r="BD45" s="5" t="str">
        <f t="shared" si="15"/>
        <v/>
      </c>
      <c r="BE45" s="5" t="str">
        <f t="shared" si="15"/>
        <v/>
      </c>
      <c r="BF45" s="5" t="str">
        <f t="shared" si="15"/>
        <v/>
      </c>
      <c r="BG45" s="5" t="str">
        <f t="shared" si="15"/>
        <v/>
      </c>
      <c r="BH45" s="5" t="str">
        <f t="shared" si="15"/>
        <v/>
      </c>
      <c r="BI45" s="5" t="str">
        <f t="shared" si="15"/>
        <v/>
      </c>
      <c r="BJ45" s="5" t="str">
        <f t="shared" si="15"/>
        <v/>
      </c>
      <c r="BK45" s="5" t="str">
        <f t="shared" si="16"/>
        <v/>
      </c>
      <c r="BL45" s="5" t="str">
        <f t="shared" si="16"/>
        <v/>
      </c>
      <c r="BM45" s="5" t="str">
        <f t="shared" si="16"/>
        <v/>
      </c>
      <c r="BN45" s="5" t="str">
        <f t="shared" si="16"/>
        <v/>
      </c>
      <c r="BO45" s="5" t="str">
        <f t="shared" si="16"/>
        <v/>
      </c>
      <c r="BP45" s="5" t="str">
        <f t="shared" si="16"/>
        <v/>
      </c>
      <c r="BQ45" s="5" t="str">
        <f t="shared" si="16"/>
        <v/>
      </c>
      <c r="BR45" s="5" t="str">
        <f t="shared" si="16"/>
        <v/>
      </c>
      <c r="BS45" s="5" t="str">
        <f t="shared" si="16"/>
        <v/>
      </c>
      <c r="BT45" s="5" t="str">
        <f t="shared" si="16"/>
        <v/>
      </c>
      <c r="BU45" s="122" t="str">
        <f t="shared" si="16"/>
        <v/>
      </c>
    </row>
    <row r="46" spans="1:73" x14ac:dyDescent="0.2">
      <c r="A46" s="109"/>
      <c r="B46" s="28"/>
      <c r="C46" s="50"/>
      <c r="D46" s="30"/>
      <c r="E46" s="31"/>
      <c r="F46" s="92"/>
      <c r="G46" s="63"/>
      <c r="H46" s="31"/>
      <c r="I46" s="96"/>
      <c r="J46" s="26"/>
      <c r="K46" s="100">
        <f>K45+I46-F46</f>
        <v>11256.480000000003</v>
      </c>
      <c r="L46" s="109"/>
      <c r="N46" s="133"/>
      <c r="O46" s="11"/>
      <c r="P46" s="11"/>
      <c r="Q46" s="11"/>
      <c r="R46" s="11"/>
      <c r="S46" s="11"/>
      <c r="T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S46" s="121" t="str">
        <f t="shared" si="0"/>
        <v/>
      </c>
      <c r="AT46" s="5" t="str">
        <f t="shared" si="1"/>
        <v/>
      </c>
      <c r="AU46" s="5" t="str">
        <f t="shared" si="2"/>
        <v/>
      </c>
      <c r="AV46" s="5" t="str">
        <f t="shared" si="3"/>
        <v/>
      </c>
      <c r="AW46" s="5" t="str">
        <f t="shared" si="4"/>
        <v/>
      </c>
      <c r="AX46" s="5" t="str">
        <f t="shared" si="5"/>
        <v/>
      </c>
      <c r="AY46" s="122" t="str">
        <f t="shared" si="6"/>
        <v/>
      </c>
      <c r="AZ46" s="5"/>
      <c r="BA46" s="121" t="str">
        <f t="shared" si="11"/>
        <v/>
      </c>
      <c r="BB46" s="5" t="str">
        <f t="shared" si="12"/>
        <v/>
      </c>
      <c r="BC46" s="5" t="str">
        <f t="shared" si="15"/>
        <v/>
      </c>
      <c r="BD46" s="5" t="str">
        <f t="shared" si="15"/>
        <v/>
      </c>
      <c r="BE46" s="5" t="str">
        <f t="shared" si="15"/>
        <v/>
      </c>
      <c r="BF46" s="5" t="str">
        <f t="shared" si="15"/>
        <v/>
      </c>
      <c r="BG46" s="5" t="str">
        <f t="shared" si="15"/>
        <v/>
      </c>
      <c r="BH46" s="5" t="str">
        <f t="shared" si="15"/>
        <v/>
      </c>
      <c r="BI46" s="5" t="str">
        <f t="shared" si="15"/>
        <v/>
      </c>
      <c r="BJ46" s="5" t="str">
        <f t="shared" si="15"/>
        <v/>
      </c>
      <c r="BK46" s="5" t="str">
        <f t="shared" si="16"/>
        <v/>
      </c>
      <c r="BL46" s="5" t="str">
        <f t="shared" si="16"/>
        <v/>
      </c>
      <c r="BM46" s="5" t="str">
        <f t="shared" si="16"/>
        <v/>
      </c>
      <c r="BN46" s="5" t="str">
        <f t="shared" si="16"/>
        <v/>
      </c>
      <c r="BO46" s="5" t="str">
        <f t="shared" si="16"/>
        <v/>
      </c>
      <c r="BP46" s="5" t="str">
        <f t="shared" si="16"/>
        <v/>
      </c>
      <c r="BQ46" s="5" t="str">
        <f t="shared" si="16"/>
        <v/>
      </c>
      <c r="BR46" s="5" t="str">
        <f t="shared" si="16"/>
        <v/>
      </c>
      <c r="BS46" s="5" t="str">
        <f t="shared" si="16"/>
        <v/>
      </c>
      <c r="BT46" s="5" t="str">
        <f t="shared" si="16"/>
        <v/>
      </c>
      <c r="BU46" s="122" t="str">
        <f t="shared" si="16"/>
        <v/>
      </c>
    </row>
    <row r="47" spans="1:73" x14ac:dyDescent="0.2">
      <c r="A47" s="109"/>
      <c r="B47" s="23"/>
      <c r="C47" s="24"/>
      <c r="D47" s="20"/>
      <c r="E47" s="44"/>
      <c r="F47" s="93"/>
      <c r="G47" s="40"/>
      <c r="H47" s="53"/>
      <c r="I47" s="98"/>
      <c r="J47" s="26"/>
      <c r="K47" s="101">
        <f>K46+I47-F47</f>
        <v>11256.480000000003</v>
      </c>
      <c r="L47" s="109"/>
      <c r="N47" s="133"/>
      <c r="O47" s="11"/>
      <c r="P47" s="11"/>
      <c r="Q47" s="11"/>
      <c r="R47" s="11"/>
      <c r="S47" s="11"/>
      <c r="T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S47" s="121" t="str">
        <f t="shared" si="0"/>
        <v/>
      </c>
      <c r="AT47" s="5" t="str">
        <f t="shared" si="1"/>
        <v/>
      </c>
      <c r="AU47" s="5" t="str">
        <f t="shared" si="2"/>
        <v/>
      </c>
      <c r="AV47" s="5" t="str">
        <f t="shared" si="3"/>
        <v/>
      </c>
      <c r="AW47" s="5" t="str">
        <f t="shared" si="4"/>
        <v/>
      </c>
      <c r="AX47" s="5" t="str">
        <f t="shared" si="5"/>
        <v/>
      </c>
      <c r="AY47" s="122" t="str">
        <f t="shared" si="6"/>
        <v/>
      </c>
      <c r="AZ47" s="5"/>
      <c r="BA47" s="121" t="str">
        <f t="shared" si="11"/>
        <v/>
      </c>
      <c r="BB47" s="5" t="str">
        <f t="shared" si="12"/>
        <v/>
      </c>
      <c r="BC47" s="5" t="str">
        <f t="shared" si="15"/>
        <v/>
      </c>
      <c r="BD47" s="5" t="str">
        <f t="shared" si="15"/>
        <v/>
      </c>
      <c r="BE47" s="5" t="str">
        <f t="shared" si="15"/>
        <v/>
      </c>
      <c r="BF47" s="5" t="str">
        <f t="shared" si="15"/>
        <v/>
      </c>
      <c r="BG47" s="5" t="str">
        <f t="shared" si="15"/>
        <v/>
      </c>
      <c r="BH47" s="5" t="str">
        <f t="shared" si="15"/>
        <v/>
      </c>
      <c r="BI47" s="5" t="str">
        <f t="shared" si="15"/>
        <v/>
      </c>
      <c r="BJ47" s="5" t="str">
        <f t="shared" si="15"/>
        <v/>
      </c>
      <c r="BK47" s="5" t="str">
        <f t="shared" si="16"/>
        <v/>
      </c>
      <c r="BL47" s="5" t="str">
        <f t="shared" si="16"/>
        <v/>
      </c>
      <c r="BM47" s="5" t="str">
        <f t="shared" si="16"/>
        <v/>
      </c>
      <c r="BN47" s="5" t="str">
        <f t="shared" si="16"/>
        <v/>
      </c>
      <c r="BO47" s="5" t="str">
        <f t="shared" si="16"/>
        <v/>
      </c>
      <c r="BP47" s="5" t="str">
        <f t="shared" si="16"/>
        <v/>
      </c>
      <c r="BQ47" s="5" t="str">
        <f t="shared" si="16"/>
        <v/>
      </c>
      <c r="BR47" s="5" t="str">
        <f t="shared" si="16"/>
        <v/>
      </c>
      <c r="BS47" s="5" t="str">
        <f t="shared" si="16"/>
        <v/>
      </c>
      <c r="BT47" s="5" t="str">
        <f t="shared" si="16"/>
        <v/>
      </c>
      <c r="BU47" s="122" t="str">
        <f t="shared" si="16"/>
        <v/>
      </c>
    </row>
    <row r="48" spans="1:73" ht="13.5" thickBot="1" x14ac:dyDescent="0.25">
      <c r="A48" s="109"/>
      <c r="B48" s="49"/>
      <c r="C48" s="51"/>
      <c r="D48" s="52"/>
      <c r="E48" s="45"/>
      <c r="F48" s="92"/>
      <c r="G48" s="61"/>
      <c r="H48" s="54"/>
      <c r="I48" s="99"/>
      <c r="J48" s="26"/>
      <c r="K48" s="100">
        <f>K47+I48-F48</f>
        <v>11256.480000000003</v>
      </c>
      <c r="L48" s="109"/>
      <c r="N48" s="133"/>
      <c r="O48" s="11"/>
      <c r="P48" s="11"/>
      <c r="Q48" s="11"/>
      <c r="R48" s="11"/>
      <c r="S48" s="11"/>
      <c r="T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S48" s="121" t="str">
        <f t="shared" si="0"/>
        <v/>
      </c>
      <c r="AT48" s="5" t="str">
        <f t="shared" si="1"/>
        <v/>
      </c>
      <c r="AU48" s="5" t="str">
        <f t="shared" si="2"/>
        <v/>
      </c>
      <c r="AV48" s="5" t="str">
        <f t="shared" si="3"/>
        <v/>
      </c>
      <c r="AW48" s="5" t="str">
        <f t="shared" si="4"/>
        <v/>
      </c>
      <c r="AX48" s="5" t="str">
        <f>IF(S48="X",$I48,"")</f>
        <v/>
      </c>
      <c r="AY48" s="122" t="str">
        <f t="shared" si="6"/>
        <v/>
      </c>
      <c r="AZ48" s="5"/>
      <c r="BA48" s="123" t="str">
        <f t="shared" si="11"/>
        <v/>
      </c>
      <c r="BB48" s="124" t="str">
        <f t="shared" si="12"/>
        <v/>
      </c>
      <c r="BC48" s="124" t="str">
        <f t="shared" si="15"/>
        <v/>
      </c>
      <c r="BD48" s="124" t="str">
        <f t="shared" si="15"/>
        <v/>
      </c>
      <c r="BE48" s="124" t="str">
        <f t="shared" si="15"/>
        <v/>
      </c>
      <c r="BF48" s="124" t="str">
        <f t="shared" si="15"/>
        <v/>
      </c>
      <c r="BG48" s="124" t="str">
        <f t="shared" si="15"/>
        <v/>
      </c>
      <c r="BH48" s="124" t="str">
        <f t="shared" si="15"/>
        <v/>
      </c>
      <c r="BI48" s="124" t="str">
        <f t="shared" si="15"/>
        <v/>
      </c>
      <c r="BJ48" s="124" t="str">
        <f t="shared" si="15"/>
        <v/>
      </c>
      <c r="BK48" s="124" t="str">
        <f t="shared" si="16"/>
        <v/>
      </c>
      <c r="BL48" s="124" t="str">
        <f t="shared" si="16"/>
        <v/>
      </c>
      <c r="BM48" s="124" t="str">
        <f t="shared" si="16"/>
        <v/>
      </c>
      <c r="BN48" s="124" t="str">
        <f t="shared" si="16"/>
        <v/>
      </c>
      <c r="BO48" s="124" t="str">
        <f t="shared" si="16"/>
        <v/>
      </c>
      <c r="BP48" s="124" t="str">
        <f t="shared" si="16"/>
        <v/>
      </c>
      <c r="BQ48" s="124" t="str">
        <f t="shared" si="16"/>
        <v/>
      </c>
      <c r="BR48" s="124" t="str">
        <f t="shared" si="16"/>
        <v/>
      </c>
      <c r="BS48" s="124" t="str">
        <f t="shared" si="16"/>
        <v/>
      </c>
      <c r="BT48" s="124" t="str">
        <f>IF(AP48="X",$F48,"")</f>
        <v/>
      </c>
      <c r="BU48" s="125" t="str">
        <f>IF(AQ48="X",$F48,"")</f>
        <v/>
      </c>
    </row>
    <row r="49" spans="2:75" ht="14.25" thickTop="1" thickBot="1" x14ac:dyDescent="0.25">
      <c r="B49" s="1"/>
      <c r="D49" s="4"/>
      <c r="E49" s="9" t="s">
        <v>58</v>
      </c>
      <c r="F49" s="95">
        <f>SUM(F14:F48)</f>
        <v>0</v>
      </c>
      <c r="G49" s="10"/>
      <c r="H49" s="9" t="s">
        <v>58</v>
      </c>
      <c r="I49" s="94">
        <f>SUM(I14:I48)</f>
        <v>0</v>
      </c>
      <c r="K49" s="94">
        <f>K48</f>
        <v>11256.480000000003</v>
      </c>
      <c r="L49" s="109"/>
      <c r="O49" s="24"/>
      <c r="P49" s="24"/>
      <c r="Q49" s="24"/>
      <c r="R49" s="24"/>
      <c r="S49" s="24"/>
      <c r="T49" s="24"/>
      <c r="W49" s="24"/>
      <c r="AS49" s="129">
        <f t="shared" ref="AS49:AY49" si="17">SUM(AS14:AS48)</f>
        <v>0</v>
      </c>
      <c r="AT49" s="129">
        <f t="shared" si="17"/>
        <v>0</v>
      </c>
      <c r="AU49" s="129">
        <f t="shared" si="17"/>
        <v>0</v>
      </c>
      <c r="AV49" s="129">
        <f t="shared" si="17"/>
        <v>0</v>
      </c>
      <c r="AW49" s="129">
        <f t="shared" si="17"/>
        <v>0</v>
      </c>
      <c r="AX49" s="129">
        <f t="shared" si="17"/>
        <v>0</v>
      </c>
      <c r="AY49" s="129">
        <f t="shared" si="17"/>
        <v>0</v>
      </c>
      <c r="BA49" s="129">
        <f t="shared" ref="BA49:BU49" si="18">SUM(BA14:BA48)</f>
        <v>0</v>
      </c>
      <c r="BB49" s="129">
        <f t="shared" si="18"/>
        <v>0</v>
      </c>
      <c r="BC49" s="129">
        <f t="shared" si="18"/>
        <v>0</v>
      </c>
      <c r="BD49" s="129">
        <f t="shared" si="18"/>
        <v>0</v>
      </c>
      <c r="BE49" s="129">
        <f t="shared" si="18"/>
        <v>0</v>
      </c>
      <c r="BF49" s="129">
        <f t="shared" si="18"/>
        <v>0</v>
      </c>
      <c r="BG49" s="129">
        <f t="shared" si="18"/>
        <v>0</v>
      </c>
      <c r="BH49" s="129">
        <f t="shared" si="18"/>
        <v>0</v>
      </c>
      <c r="BI49" s="129">
        <f t="shared" si="18"/>
        <v>0</v>
      </c>
      <c r="BJ49" s="129">
        <f t="shared" si="18"/>
        <v>0</v>
      </c>
      <c r="BK49" s="129">
        <f t="shared" si="18"/>
        <v>0</v>
      </c>
      <c r="BL49" s="129">
        <f t="shared" si="18"/>
        <v>0</v>
      </c>
      <c r="BM49" s="129">
        <f t="shared" si="18"/>
        <v>0</v>
      </c>
      <c r="BN49" s="129">
        <f t="shared" si="18"/>
        <v>0</v>
      </c>
      <c r="BO49" s="129">
        <f t="shared" ref="BO49:BT49" si="19">SUM(BO14:BO48)</f>
        <v>0</v>
      </c>
      <c r="BP49" s="129">
        <f t="shared" si="19"/>
        <v>0</v>
      </c>
      <c r="BQ49" s="129">
        <f t="shared" si="19"/>
        <v>0</v>
      </c>
      <c r="BR49" s="129">
        <f t="shared" si="19"/>
        <v>0</v>
      </c>
      <c r="BS49" s="129">
        <f t="shared" si="19"/>
        <v>0</v>
      </c>
      <c r="BT49" s="129">
        <f t="shared" si="19"/>
        <v>0</v>
      </c>
      <c r="BU49" s="129">
        <f t="shared" si="18"/>
        <v>0</v>
      </c>
      <c r="BV49" s="33">
        <f>SUM(BA49:BU49)</f>
        <v>0</v>
      </c>
      <c r="BW49" s="33"/>
    </row>
    <row r="50" spans="2:75" ht="6" customHeight="1" thickTop="1" x14ac:dyDescent="0.2">
      <c r="B50" s="1"/>
      <c r="D50" s="4"/>
      <c r="E50" s="4"/>
      <c r="F50" s="12"/>
      <c r="G50" s="5"/>
      <c r="H50" s="4"/>
      <c r="I50" s="12"/>
      <c r="K50" s="18"/>
      <c r="L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</row>
    <row r="51" spans="2:75" x14ac:dyDescent="0.2">
      <c r="L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</row>
    <row r="52" spans="2:75" x14ac:dyDescent="0.2">
      <c r="L52" s="109"/>
    </row>
    <row r="53" spans="2:75" x14ac:dyDescent="0.2">
      <c r="L53" s="109"/>
    </row>
    <row r="54" spans="2:75" x14ac:dyDescent="0.2">
      <c r="L54" s="109"/>
    </row>
    <row r="55" spans="2:75" x14ac:dyDescent="0.2">
      <c r="I55" s="173"/>
      <c r="L55" s="109"/>
    </row>
    <row r="56" spans="2:75" x14ac:dyDescent="0.2">
      <c r="I56" s="173"/>
    </row>
    <row r="57" spans="2:75" x14ac:dyDescent="0.2">
      <c r="I57" s="173"/>
    </row>
    <row r="58" spans="2:75" x14ac:dyDescent="0.2">
      <c r="I58" s="173"/>
    </row>
    <row r="59" spans="2:75" x14ac:dyDescent="0.2">
      <c r="I59" s="173"/>
    </row>
    <row r="62" spans="2:75" x14ac:dyDescent="0.2">
      <c r="I62" s="173"/>
      <c r="K62" s="173"/>
    </row>
  </sheetData>
  <mergeCells count="61">
    <mergeCell ref="BC3:BC13"/>
    <mergeCell ref="BD3:BD13"/>
    <mergeCell ref="BB3:BB13"/>
    <mergeCell ref="BA3:BA13"/>
    <mergeCell ref="BF3:BF13"/>
    <mergeCell ref="BE3:BE13"/>
    <mergeCell ref="AY3:AY13"/>
    <mergeCell ref="AW3:AW13"/>
    <mergeCell ref="AX3:AX13"/>
    <mergeCell ref="AI3:AI13"/>
    <mergeCell ref="AS3:AS13"/>
    <mergeCell ref="AT3:AT13"/>
    <mergeCell ref="AV3:AV13"/>
    <mergeCell ref="AD3:AD13"/>
    <mergeCell ref="W3:W13"/>
    <mergeCell ref="BU3:BU13"/>
    <mergeCell ref="BM3:BM13"/>
    <mergeCell ref="BK3:BK13"/>
    <mergeCell ref="BI3:BI13"/>
    <mergeCell ref="BL3:BL13"/>
    <mergeCell ref="BT3:BT13"/>
    <mergeCell ref="BN3:BN13"/>
    <mergeCell ref="BS3:BS13"/>
    <mergeCell ref="BJ3:BJ13"/>
    <mergeCell ref="BO3:BO13"/>
    <mergeCell ref="BP3:BP13"/>
    <mergeCell ref="BQ3:BQ13"/>
    <mergeCell ref="BR3:BR13"/>
    <mergeCell ref="AF3:AF13"/>
    <mergeCell ref="AG3:AG13"/>
    <mergeCell ref="BA1:BU1"/>
    <mergeCell ref="BH3:BH13"/>
    <mergeCell ref="BG3:BG13"/>
    <mergeCell ref="W1:AQ1"/>
    <mergeCell ref="AK3:AK13"/>
    <mergeCell ref="AL3:AL13"/>
    <mergeCell ref="AM3:AM13"/>
    <mergeCell ref="AN3:AN13"/>
    <mergeCell ref="AH3:AH13"/>
    <mergeCell ref="AJ3:AJ13"/>
    <mergeCell ref="AO3:AO13"/>
    <mergeCell ref="Z3:Z13"/>
    <mergeCell ref="AQ3:AQ13"/>
    <mergeCell ref="AP3:AP13"/>
    <mergeCell ref="AA3:AA13"/>
    <mergeCell ref="N1:T1"/>
    <mergeCell ref="N2:N13"/>
    <mergeCell ref="O2:O13"/>
    <mergeCell ref="AU3:AU13"/>
    <mergeCell ref="P2:P13"/>
    <mergeCell ref="Q2:Q13"/>
    <mergeCell ref="R2:R13"/>
    <mergeCell ref="S2:S13"/>
    <mergeCell ref="AS2:AY2"/>
    <mergeCell ref="T2:T13"/>
    <mergeCell ref="X3:X13"/>
    <mergeCell ref="AB3:AB13"/>
    <mergeCell ref="AC3:AC13"/>
    <mergeCell ref="AE3:AE13"/>
    <mergeCell ref="Y3:Y13"/>
    <mergeCell ref="AS1:AY1"/>
  </mergeCells>
  <phoneticPr fontId="0" type="noConversion"/>
  <dataValidations count="1">
    <dataValidation type="list" allowBlank="1" showInputMessage="1" showErrorMessage="1" sqref="N14:AQ48">
      <formula1>$BW$2</formula1>
    </dataValidation>
  </dataValidations>
  <printOptions horizontalCentered="1"/>
  <pageMargins left="0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55"/>
  <sheetViews>
    <sheetView topLeftCell="K1" workbookViewId="0">
      <selection activeCell="AL57" sqref="AL57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4.7109375" style="1" customWidth="1"/>
    <col min="4" max="4" width="10.7109375" style="1" customWidth="1"/>
    <col min="5" max="5" width="14.7109375" style="1" customWidth="1"/>
    <col min="6" max="6" width="12.7109375" style="1" customWidth="1"/>
    <col min="7" max="7" width="40.7109375" customWidth="1"/>
    <col min="8" max="9" width="12.7109375" style="1" customWidth="1"/>
    <col min="10" max="10" width="2.7109375" customWidth="1"/>
    <col min="11" max="11" width="11.7109375" style="1" customWidth="1"/>
    <col min="12" max="12" width="2.7109375" customWidth="1"/>
    <col min="13" max="13" width="2.7109375" style="109" customWidth="1"/>
    <col min="14" max="14" width="2.7109375" style="24" customWidth="1"/>
    <col min="15" max="20" width="2.7109375" style="1" customWidth="1"/>
    <col min="21" max="22" width="2.7109375" customWidth="1"/>
    <col min="23" max="43" width="2.7109375" style="1" customWidth="1"/>
    <col min="44" max="73" width="2.7109375" customWidth="1"/>
    <col min="74" max="74" width="13.42578125" customWidth="1"/>
  </cols>
  <sheetData>
    <row r="1" spans="1:80" x14ac:dyDescent="0.2">
      <c r="N1" s="230" t="s">
        <v>32</v>
      </c>
      <c r="O1" s="230"/>
      <c r="P1" s="230"/>
      <c r="Q1" s="230"/>
      <c r="R1" s="230"/>
      <c r="S1" s="230"/>
      <c r="T1" s="230"/>
      <c r="W1" s="234" t="s">
        <v>33</v>
      </c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7"/>
      <c r="AS1" s="238" t="s">
        <v>32</v>
      </c>
      <c r="AT1" s="239"/>
      <c r="AU1" s="239"/>
      <c r="AV1" s="239"/>
      <c r="AW1" s="239"/>
      <c r="AX1" s="239"/>
      <c r="AY1" s="240"/>
      <c r="BA1" s="234" t="s">
        <v>33</v>
      </c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7"/>
      <c r="BV1" s="143"/>
      <c r="BW1" s="142"/>
      <c r="BX1" s="143"/>
      <c r="BY1" s="143"/>
      <c r="BZ1" s="143"/>
      <c r="CA1" s="143"/>
      <c r="CB1" s="142"/>
    </row>
    <row r="2" spans="1:80" ht="12.75" customHeight="1" x14ac:dyDescent="0.2">
      <c r="N2" s="233" t="s">
        <v>19</v>
      </c>
      <c r="O2" s="233" t="s">
        <v>22</v>
      </c>
      <c r="P2" s="233" t="s">
        <v>23</v>
      </c>
      <c r="Q2" s="233" t="s">
        <v>34</v>
      </c>
      <c r="R2" s="233" t="s">
        <v>20</v>
      </c>
      <c r="S2" s="233" t="s">
        <v>26</v>
      </c>
      <c r="T2" s="233" t="s">
        <v>38</v>
      </c>
      <c r="W2" s="121"/>
      <c r="X2" s="163"/>
      <c r="Y2" s="163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5"/>
      <c r="AM2" s="161"/>
      <c r="AN2" s="161"/>
      <c r="AO2" s="165"/>
      <c r="AP2" s="165"/>
      <c r="AQ2" s="203"/>
      <c r="AS2" s="241"/>
      <c r="AT2" s="242"/>
      <c r="AU2" s="242"/>
      <c r="AV2" s="242"/>
      <c r="AW2" s="242"/>
      <c r="AX2" s="242"/>
      <c r="AY2" s="243"/>
      <c r="BA2" s="121"/>
      <c r="BB2" s="163"/>
      <c r="BC2" s="163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5"/>
      <c r="BQ2" s="161"/>
      <c r="BR2" s="161"/>
      <c r="BS2" s="165"/>
      <c r="BT2" s="165"/>
      <c r="BU2" s="203"/>
      <c r="BV2" s="109"/>
      <c r="BW2" t="s">
        <v>40</v>
      </c>
    </row>
    <row r="3" spans="1:80" ht="16.5" customHeight="1" x14ac:dyDescent="0.2">
      <c r="N3" s="231"/>
      <c r="O3" s="231"/>
      <c r="P3" s="231"/>
      <c r="Q3" s="231"/>
      <c r="R3" s="231"/>
      <c r="S3" s="231"/>
      <c r="T3" s="231"/>
      <c r="W3" s="231" t="s">
        <v>31</v>
      </c>
      <c r="X3" s="231" t="s">
        <v>36</v>
      </c>
      <c r="Y3" s="231" t="s">
        <v>37</v>
      </c>
      <c r="Z3" s="231" t="s">
        <v>42</v>
      </c>
      <c r="AA3" s="231" t="s">
        <v>62</v>
      </c>
      <c r="AB3" s="231" t="s">
        <v>61</v>
      </c>
      <c r="AC3" s="231" t="s">
        <v>43</v>
      </c>
      <c r="AD3" s="231" t="s">
        <v>44</v>
      </c>
      <c r="AE3" s="231" t="s">
        <v>45</v>
      </c>
      <c r="AF3" s="231" t="s">
        <v>46</v>
      </c>
      <c r="AG3" s="231" t="s">
        <v>47</v>
      </c>
      <c r="AH3" s="231" t="s">
        <v>48</v>
      </c>
      <c r="AI3" s="231" t="s">
        <v>49</v>
      </c>
      <c r="AJ3" s="231" t="s">
        <v>28</v>
      </c>
      <c r="AK3" s="231" t="s">
        <v>50</v>
      </c>
      <c r="AL3" s="231" t="s">
        <v>51</v>
      </c>
      <c r="AM3" s="224" t="s">
        <v>76</v>
      </c>
      <c r="AN3" s="227" t="s">
        <v>75</v>
      </c>
      <c r="AO3" s="231" t="s">
        <v>77</v>
      </c>
      <c r="AP3" s="231" t="s">
        <v>79</v>
      </c>
      <c r="AQ3" s="231" t="s">
        <v>78</v>
      </c>
      <c r="AS3" s="228" t="s">
        <v>19</v>
      </c>
      <c r="AT3" s="224" t="s">
        <v>22</v>
      </c>
      <c r="AU3" s="224" t="s">
        <v>23</v>
      </c>
      <c r="AV3" s="224" t="s">
        <v>34</v>
      </c>
      <c r="AW3" s="224" t="s">
        <v>20</v>
      </c>
      <c r="AX3" s="224" t="s">
        <v>26</v>
      </c>
      <c r="AY3" s="227" t="s">
        <v>38</v>
      </c>
      <c r="BA3" s="231" t="s">
        <v>31</v>
      </c>
      <c r="BB3" s="231" t="s">
        <v>36</v>
      </c>
      <c r="BC3" s="231" t="s">
        <v>37</v>
      </c>
      <c r="BD3" s="231" t="s">
        <v>42</v>
      </c>
      <c r="BE3" s="231" t="s">
        <v>62</v>
      </c>
      <c r="BF3" s="231" t="s">
        <v>61</v>
      </c>
      <c r="BG3" s="231" t="s">
        <v>43</v>
      </c>
      <c r="BH3" s="231" t="s">
        <v>44</v>
      </c>
      <c r="BI3" s="231" t="s">
        <v>45</v>
      </c>
      <c r="BJ3" s="231" t="s">
        <v>46</v>
      </c>
      <c r="BK3" s="231" t="s">
        <v>47</v>
      </c>
      <c r="BL3" s="231" t="s">
        <v>48</v>
      </c>
      <c r="BM3" s="231" t="s">
        <v>49</v>
      </c>
      <c r="BN3" s="231" t="s">
        <v>28</v>
      </c>
      <c r="BO3" s="231" t="s">
        <v>50</v>
      </c>
      <c r="BP3" s="231" t="s">
        <v>51</v>
      </c>
      <c r="BQ3" s="224" t="s">
        <v>76</v>
      </c>
      <c r="BR3" s="227" t="s">
        <v>75</v>
      </c>
      <c r="BS3" s="231" t="s">
        <v>77</v>
      </c>
      <c r="BT3" s="231" t="s">
        <v>79</v>
      </c>
      <c r="BU3" s="231" t="s">
        <v>78</v>
      </c>
    </row>
    <row r="4" spans="1:80" ht="12.75" customHeight="1" x14ac:dyDescent="0.2">
      <c r="N4" s="231"/>
      <c r="O4" s="231"/>
      <c r="P4" s="231"/>
      <c r="Q4" s="231"/>
      <c r="R4" s="231"/>
      <c r="S4" s="231"/>
      <c r="T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24"/>
      <c r="AN4" s="227"/>
      <c r="AO4" s="231"/>
      <c r="AP4" s="231"/>
      <c r="AQ4" s="231"/>
      <c r="AS4" s="228"/>
      <c r="AT4" s="224"/>
      <c r="AU4" s="224"/>
      <c r="AV4" s="224"/>
      <c r="AW4" s="224"/>
      <c r="AX4" s="224"/>
      <c r="AY4" s="227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24"/>
      <c r="BR4" s="227"/>
      <c r="BS4" s="231"/>
      <c r="BT4" s="231"/>
      <c r="BU4" s="231"/>
    </row>
    <row r="5" spans="1:80" x14ac:dyDescent="0.2">
      <c r="N5" s="231"/>
      <c r="O5" s="231"/>
      <c r="P5" s="231"/>
      <c r="Q5" s="231"/>
      <c r="R5" s="231"/>
      <c r="S5" s="231"/>
      <c r="T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24"/>
      <c r="AN5" s="227"/>
      <c r="AO5" s="231"/>
      <c r="AP5" s="231"/>
      <c r="AQ5" s="231"/>
      <c r="AS5" s="228"/>
      <c r="AT5" s="224"/>
      <c r="AU5" s="224"/>
      <c r="AV5" s="224"/>
      <c r="AW5" s="224"/>
      <c r="AX5" s="224"/>
      <c r="AY5" s="227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24"/>
      <c r="BR5" s="227"/>
      <c r="BS5" s="231"/>
      <c r="BT5" s="231"/>
      <c r="BU5" s="231"/>
    </row>
    <row r="6" spans="1:80" x14ac:dyDescent="0.2">
      <c r="N6" s="231"/>
      <c r="O6" s="231"/>
      <c r="P6" s="231"/>
      <c r="Q6" s="231"/>
      <c r="R6" s="231"/>
      <c r="S6" s="231"/>
      <c r="T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24"/>
      <c r="AN6" s="227"/>
      <c r="AO6" s="231"/>
      <c r="AP6" s="231"/>
      <c r="AQ6" s="231"/>
      <c r="AS6" s="228"/>
      <c r="AT6" s="224"/>
      <c r="AU6" s="224"/>
      <c r="AV6" s="224"/>
      <c r="AW6" s="224"/>
      <c r="AX6" s="224"/>
      <c r="AY6" s="227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24"/>
      <c r="BR6" s="227"/>
      <c r="BS6" s="231"/>
      <c r="BT6" s="231"/>
      <c r="BU6" s="231"/>
    </row>
    <row r="7" spans="1:80" x14ac:dyDescent="0.2">
      <c r="N7" s="231"/>
      <c r="O7" s="231"/>
      <c r="P7" s="231"/>
      <c r="Q7" s="231"/>
      <c r="R7" s="231"/>
      <c r="S7" s="231"/>
      <c r="T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24"/>
      <c r="AN7" s="227"/>
      <c r="AO7" s="231"/>
      <c r="AP7" s="231"/>
      <c r="AQ7" s="231"/>
      <c r="AS7" s="228"/>
      <c r="AT7" s="224"/>
      <c r="AU7" s="224"/>
      <c r="AV7" s="224"/>
      <c r="AW7" s="224"/>
      <c r="AX7" s="224"/>
      <c r="AY7" s="227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24"/>
      <c r="BR7" s="227"/>
      <c r="BS7" s="231"/>
      <c r="BT7" s="231"/>
      <c r="BU7" s="231"/>
    </row>
    <row r="8" spans="1:80" x14ac:dyDescent="0.2">
      <c r="N8" s="231"/>
      <c r="O8" s="231"/>
      <c r="P8" s="231"/>
      <c r="Q8" s="231"/>
      <c r="R8" s="231"/>
      <c r="S8" s="231"/>
      <c r="T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24"/>
      <c r="AN8" s="227"/>
      <c r="AO8" s="231"/>
      <c r="AP8" s="231"/>
      <c r="AQ8" s="231"/>
      <c r="AS8" s="228"/>
      <c r="AT8" s="224"/>
      <c r="AU8" s="224"/>
      <c r="AV8" s="224"/>
      <c r="AW8" s="224"/>
      <c r="AX8" s="224"/>
      <c r="AY8" s="227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24"/>
      <c r="BR8" s="227"/>
      <c r="BS8" s="231"/>
      <c r="BT8" s="231"/>
      <c r="BU8" s="231"/>
    </row>
    <row r="9" spans="1:80" ht="13.5" thickBot="1" x14ac:dyDescent="0.25">
      <c r="N9" s="231"/>
      <c r="O9" s="231"/>
      <c r="P9" s="231"/>
      <c r="Q9" s="231"/>
      <c r="R9" s="231"/>
      <c r="S9" s="231"/>
      <c r="T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24"/>
      <c r="AN9" s="227"/>
      <c r="AO9" s="231"/>
      <c r="AP9" s="231"/>
      <c r="AQ9" s="231"/>
      <c r="AS9" s="228"/>
      <c r="AT9" s="224"/>
      <c r="AU9" s="224"/>
      <c r="AV9" s="224"/>
      <c r="AW9" s="224"/>
      <c r="AX9" s="224"/>
      <c r="AY9" s="227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24"/>
      <c r="BR9" s="227"/>
      <c r="BS9" s="231"/>
      <c r="BT9" s="231"/>
      <c r="BU9" s="231"/>
    </row>
    <row r="10" spans="1:80" ht="19.5" thickBot="1" x14ac:dyDescent="0.35">
      <c r="D10" s="2" t="s">
        <v>82</v>
      </c>
      <c r="H10" s="58" t="s">
        <v>69</v>
      </c>
      <c r="I10" s="58"/>
      <c r="J10" s="1"/>
      <c r="K10" s="91">
        <f>'général 5'!K49</f>
        <v>11256.480000000003</v>
      </c>
      <c r="N10" s="231"/>
      <c r="O10" s="231"/>
      <c r="P10" s="231"/>
      <c r="Q10" s="231"/>
      <c r="R10" s="231"/>
      <c r="S10" s="231"/>
      <c r="T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24"/>
      <c r="AN10" s="227"/>
      <c r="AO10" s="231"/>
      <c r="AP10" s="231"/>
      <c r="AQ10" s="231"/>
      <c r="AS10" s="228"/>
      <c r="AT10" s="224"/>
      <c r="AU10" s="224"/>
      <c r="AV10" s="224"/>
      <c r="AW10" s="224"/>
      <c r="AX10" s="224"/>
      <c r="AY10" s="227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24"/>
      <c r="BR10" s="227"/>
      <c r="BS10" s="231"/>
      <c r="BT10" s="231"/>
      <c r="BU10" s="231"/>
    </row>
    <row r="11" spans="1:80" ht="14.25" customHeight="1" thickBot="1" x14ac:dyDescent="0.25">
      <c r="B11" s="1" t="s">
        <v>67</v>
      </c>
      <c r="N11" s="231"/>
      <c r="O11" s="231"/>
      <c r="P11" s="231"/>
      <c r="Q11" s="231"/>
      <c r="R11" s="231"/>
      <c r="S11" s="231"/>
      <c r="T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24"/>
      <c r="AN11" s="227"/>
      <c r="AO11" s="231"/>
      <c r="AP11" s="231"/>
      <c r="AQ11" s="231"/>
      <c r="AS11" s="228"/>
      <c r="AT11" s="224"/>
      <c r="AU11" s="224"/>
      <c r="AV11" s="224"/>
      <c r="AW11" s="224"/>
      <c r="AX11" s="224"/>
      <c r="AY11" s="227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24"/>
      <c r="BR11" s="227"/>
      <c r="BS11" s="231"/>
      <c r="BT11" s="231"/>
      <c r="BU11" s="231"/>
    </row>
    <row r="12" spans="1:80" ht="15.95" customHeight="1" thickTop="1" thickBot="1" x14ac:dyDescent="0.25">
      <c r="E12" s="15" t="s">
        <v>12</v>
      </c>
      <c r="F12" s="16"/>
      <c r="G12" s="59"/>
      <c r="H12" s="15" t="s">
        <v>1</v>
      </c>
      <c r="I12" s="17"/>
      <c r="J12" s="3"/>
      <c r="N12" s="231"/>
      <c r="O12" s="231"/>
      <c r="P12" s="231"/>
      <c r="Q12" s="231"/>
      <c r="R12" s="231"/>
      <c r="S12" s="231"/>
      <c r="T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24"/>
      <c r="AN12" s="227"/>
      <c r="AO12" s="231"/>
      <c r="AP12" s="231"/>
      <c r="AQ12" s="231"/>
      <c r="AS12" s="228"/>
      <c r="AT12" s="224"/>
      <c r="AU12" s="224"/>
      <c r="AV12" s="224"/>
      <c r="AW12" s="224"/>
      <c r="AX12" s="224"/>
      <c r="AY12" s="227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24"/>
      <c r="BR12" s="227"/>
      <c r="BS12" s="231"/>
      <c r="BT12" s="231"/>
      <c r="BU12" s="231"/>
    </row>
    <row r="13" spans="1:80" ht="15.95" customHeight="1" thickTop="1" x14ac:dyDescent="0.2">
      <c r="B13" s="11" t="s">
        <v>2</v>
      </c>
      <c r="C13" s="22"/>
      <c r="D13" s="8" t="s">
        <v>4</v>
      </c>
      <c r="E13" s="6" t="s">
        <v>5</v>
      </c>
      <c r="F13" s="11" t="s">
        <v>6</v>
      </c>
      <c r="G13" s="60"/>
      <c r="H13" s="6" t="s">
        <v>7</v>
      </c>
      <c r="I13" s="8" t="s">
        <v>6</v>
      </c>
      <c r="J13" s="4"/>
      <c r="K13" s="7" t="s">
        <v>8</v>
      </c>
      <c r="L13" s="109"/>
      <c r="N13" s="232"/>
      <c r="O13" s="232"/>
      <c r="P13" s="232"/>
      <c r="Q13" s="232"/>
      <c r="R13" s="232"/>
      <c r="S13" s="232"/>
      <c r="T13" s="232"/>
      <c r="U13" s="109"/>
      <c r="V13" s="109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25"/>
      <c r="AN13" s="236"/>
      <c r="AO13" s="232"/>
      <c r="AP13" s="232"/>
      <c r="AQ13" s="232"/>
      <c r="AS13" s="229"/>
      <c r="AT13" s="225"/>
      <c r="AU13" s="225"/>
      <c r="AV13" s="225"/>
      <c r="AW13" s="225"/>
      <c r="AX13" s="225"/>
      <c r="AY13" s="236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25"/>
      <c r="BR13" s="236"/>
      <c r="BS13" s="232"/>
      <c r="BT13" s="232"/>
      <c r="BU13" s="232"/>
    </row>
    <row r="14" spans="1:80" x14ac:dyDescent="0.2">
      <c r="A14" s="109"/>
      <c r="B14" s="171"/>
      <c r="C14" s="35"/>
      <c r="D14" s="30"/>
      <c r="E14" s="47"/>
      <c r="F14" s="92"/>
      <c r="G14" s="42"/>
      <c r="H14" s="147"/>
      <c r="I14" s="96"/>
      <c r="J14" s="40"/>
      <c r="K14" s="100">
        <f>K10-F14+I14</f>
        <v>11256.480000000003</v>
      </c>
      <c r="L14" s="109"/>
      <c r="N14" s="134"/>
      <c r="O14" s="134"/>
      <c r="P14" s="134"/>
      <c r="Q14" s="134"/>
      <c r="R14" s="134"/>
      <c r="S14" s="134"/>
      <c r="T14" s="134"/>
      <c r="U14" s="109"/>
      <c r="V14" s="109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S14" s="126" t="str">
        <f t="shared" ref="AS14:AS48" si="0">IF(N14="X",$I14,"")</f>
        <v/>
      </c>
      <c r="AT14" s="127" t="str">
        <f t="shared" ref="AT14:AT48" si="1">IF(O14="X",$I14,"")</f>
        <v/>
      </c>
      <c r="AU14" s="127" t="str">
        <f t="shared" ref="AU14:AU48" si="2">IF(P14="X",$I14,"")</f>
        <v/>
      </c>
      <c r="AV14" s="127" t="str">
        <f t="shared" ref="AV14:AV48" si="3">IF(Q14="X",$I14,"")</f>
        <v/>
      </c>
      <c r="AW14" s="127" t="str">
        <f t="shared" ref="AW14:AW48" si="4">IF(R14="X",$I14,"")</f>
        <v/>
      </c>
      <c r="AX14" s="127" t="str">
        <f t="shared" ref="AX14:AX48" si="5">IF(S14="X",$I14,"")</f>
        <v/>
      </c>
      <c r="AY14" s="128" t="str">
        <f t="shared" ref="AY14:AY48" si="6">IF(T14="X",$I14,"")</f>
        <v/>
      </c>
      <c r="AZ14" s="5"/>
      <c r="BA14" s="126" t="str">
        <f>IF(W14="X",F14,"")</f>
        <v/>
      </c>
      <c r="BB14" s="127" t="str">
        <f>IF(X14="X",F14,"")</f>
        <v/>
      </c>
      <c r="BC14" s="127" t="str">
        <f t="shared" ref="BC14:BR29" si="7">IF(Y14="X",$F14,"")</f>
        <v/>
      </c>
      <c r="BD14" s="127" t="str">
        <f t="shared" si="7"/>
        <v/>
      </c>
      <c r="BE14" s="127" t="str">
        <f t="shared" si="7"/>
        <v/>
      </c>
      <c r="BF14" s="127" t="str">
        <f t="shared" si="7"/>
        <v/>
      </c>
      <c r="BG14" s="127" t="str">
        <f t="shared" si="7"/>
        <v/>
      </c>
      <c r="BH14" s="127" t="str">
        <f t="shared" si="7"/>
        <v/>
      </c>
      <c r="BI14" s="127" t="str">
        <f t="shared" si="7"/>
        <v/>
      </c>
      <c r="BJ14" s="127" t="str">
        <f t="shared" si="7"/>
        <v/>
      </c>
      <c r="BK14" s="127" t="str">
        <f t="shared" si="7"/>
        <v/>
      </c>
      <c r="BL14" s="127" t="str">
        <f t="shared" si="7"/>
        <v/>
      </c>
      <c r="BM14" s="127" t="str">
        <f t="shared" si="7"/>
        <v/>
      </c>
      <c r="BN14" s="127" t="str">
        <f t="shared" si="7"/>
        <v/>
      </c>
      <c r="BO14" s="127" t="str">
        <f t="shared" si="7"/>
        <v/>
      </c>
      <c r="BP14" s="127" t="str">
        <f>IF(AL14="X",$F14,"")</f>
        <v/>
      </c>
      <c r="BQ14" s="127" t="str">
        <f t="shared" si="7"/>
        <v/>
      </c>
      <c r="BR14" s="127" t="str">
        <f t="shared" si="7"/>
        <v/>
      </c>
      <c r="BS14" s="127" t="str">
        <f t="shared" ref="BS14:BS29" si="8">IF(AO14="X",$F14,"")</f>
        <v/>
      </c>
      <c r="BT14" s="127" t="str">
        <f t="shared" ref="BT14:BT29" si="9">IF(AP14="X",$F14,"")</f>
        <v/>
      </c>
      <c r="BU14" s="128" t="str">
        <f t="shared" ref="BU14:BU29" si="10">IF(AQ14="X",$F14,"")</f>
        <v/>
      </c>
    </row>
    <row r="15" spans="1:80" x14ac:dyDescent="0.2">
      <c r="A15" s="109"/>
      <c r="B15" s="23"/>
      <c r="C15" s="24"/>
      <c r="D15" s="20"/>
      <c r="E15" s="46"/>
      <c r="F15" s="93"/>
      <c r="G15" s="65"/>
      <c r="H15" s="41"/>
      <c r="I15" s="97"/>
      <c r="J15" s="40"/>
      <c r="K15" s="101">
        <f t="shared" ref="K15:K48" si="11">K14+I15-F15</f>
        <v>11256.480000000003</v>
      </c>
      <c r="L15" s="109"/>
      <c r="N15" s="133"/>
      <c r="O15" s="11"/>
      <c r="P15" s="11"/>
      <c r="Q15" s="11"/>
      <c r="R15" s="11"/>
      <c r="S15" s="11"/>
      <c r="T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S15" s="121" t="str">
        <f t="shared" si="0"/>
        <v/>
      </c>
      <c r="AT15" s="5" t="str">
        <f t="shared" si="1"/>
        <v/>
      </c>
      <c r="AU15" s="5" t="str">
        <f t="shared" si="2"/>
        <v/>
      </c>
      <c r="AV15" s="5" t="str">
        <f t="shared" si="3"/>
        <v/>
      </c>
      <c r="AW15" s="5" t="str">
        <f t="shared" si="4"/>
        <v/>
      </c>
      <c r="AX15" s="5" t="str">
        <f t="shared" si="5"/>
        <v/>
      </c>
      <c r="AY15" s="122" t="str">
        <f t="shared" si="6"/>
        <v/>
      </c>
      <c r="AZ15" s="5"/>
      <c r="BA15" s="121" t="str">
        <f t="shared" ref="BA15:BA48" si="12">IF(W15="X",F15,"")</f>
        <v/>
      </c>
      <c r="BB15" s="5" t="str">
        <f t="shared" ref="BB15:BB48" si="13">IF(X15="X",F15,"")</f>
        <v/>
      </c>
      <c r="BC15" s="5" t="str">
        <f t="shared" si="7"/>
        <v/>
      </c>
      <c r="BD15" s="5" t="str">
        <f t="shared" si="7"/>
        <v/>
      </c>
      <c r="BE15" s="5" t="str">
        <f t="shared" si="7"/>
        <v/>
      </c>
      <c r="BF15" s="5" t="str">
        <f t="shared" si="7"/>
        <v/>
      </c>
      <c r="BG15" s="5" t="str">
        <f t="shared" si="7"/>
        <v/>
      </c>
      <c r="BH15" s="5" t="str">
        <f t="shared" si="7"/>
        <v/>
      </c>
      <c r="BI15" s="5" t="str">
        <f t="shared" si="7"/>
        <v/>
      </c>
      <c r="BJ15" s="5" t="str">
        <f t="shared" si="7"/>
        <v/>
      </c>
      <c r="BK15" s="5" t="str">
        <f t="shared" si="7"/>
        <v/>
      </c>
      <c r="BL15" s="5" t="str">
        <f t="shared" si="7"/>
        <v/>
      </c>
      <c r="BM15" s="5" t="str">
        <f t="shared" si="7"/>
        <v/>
      </c>
      <c r="BN15" s="5" t="str">
        <f t="shared" si="7"/>
        <v/>
      </c>
      <c r="BO15" s="5" t="str">
        <f t="shared" si="7"/>
        <v/>
      </c>
      <c r="BP15" s="5" t="str">
        <f t="shared" si="7"/>
        <v/>
      </c>
      <c r="BQ15" s="5" t="str">
        <f t="shared" si="7"/>
        <v/>
      </c>
      <c r="BR15" s="5" t="str">
        <f t="shared" si="7"/>
        <v/>
      </c>
      <c r="BS15" s="5" t="str">
        <f t="shared" si="8"/>
        <v/>
      </c>
      <c r="BT15" s="5" t="str">
        <f t="shared" si="9"/>
        <v/>
      </c>
      <c r="BU15" s="122" t="str">
        <f t="shared" si="10"/>
        <v/>
      </c>
    </row>
    <row r="16" spans="1:80" ht="12.75" customHeight="1" x14ac:dyDescent="0.2">
      <c r="A16" s="109"/>
      <c r="B16" s="28"/>
      <c r="C16" s="35"/>
      <c r="D16" s="30"/>
      <c r="E16" s="47"/>
      <c r="F16" s="92"/>
      <c r="G16" s="42"/>
      <c r="H16" s="43"/>
      <c r="I16" s="96"/>
      <c r="J16" s="40"/>
      <c r="K16" s="100">
        <f t="shared" si="11"/>
        <v>11256.480000000003</v>
      </c>
      <c r="L16" s="109"/>
      <c r="N16" s="133"/>
      <c r="O16" s="11"/>
      <c r="P16" s="11"/>
      <c r="Q16" s="11"/>
      <c r="R16" s="11"/>
      <c r="S16" s="11"/>
      <c r="T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S16" s="121" t="str">
        <f t="shared" si="0"/>
        <v/>
      </c>
      <c r="AT16" s="5" t="str">
        <f t="shared" si="1"/>
        <v/>
      </c>
      <c r="AU16" s="5" t="str">
        <f t="shared" si="2"/>
        <v/>
      </c>
      <c r="AV16" s="5" t="str">
        <f t="shared" si="3"/>
        <v/>
      </c>
      <c r="AW16" s="5" t="str">
        <f t="shared" si="4"/>
        <v/>
      </c>
      <c r="AX16" s="5" t="str">
        <f t="shared" si="5"/>
        <v/>
      </c>
      <c r="AY16" s="122" t="str">
        <f t="shared" si="6"/>
        <v/>
      </c>
      <c r="AZ16" s="5"/>
      <c r="BA16" s="121" t="str">
        <f t="shared" si="12"/>
        <v/>
      </c>
      <c r="BB16" s="5" t="str">
        <f t="shared" si="13"/>
        <v/>
      </c>
      <c r="BC16" s="5" t="str">
        <f t="shared" si="7"/>
        <v/>
      </c>
      <c r="BD16" s="5" t="str">
        <f t="shared" si="7"/>
        <v/>
      </c>
      <c r="BE16" s="5" t="str">
        <f t="shared" si="7"/>
        <v/>
      </c>
      <c r="BF16" s="5" t="str">
        <f t="shared" si="7"/>
        <v/>
      </c>
      <c r="BG16" s="5" t="str">
        <f t="shared" si="7"/>
        <v/>
      </c>
      <c r="BH16" s="5" t="str">
        <f t="shared" si="7"/>
        <v/>
      </c>
      <c r="BI16" s="5" t="str">
        <f t="shared" si="7"/>
        <v/>
      </c>
      <c r="BJ16" s="5" t="str">
        <f t="shared" si="7"/>
        <v/>
      </c>
      <c r="BK16" s="5" t="str">
        <f t="shared" si="7"/>
        <v/>
      </c>
      <c r="BL16" s="5" t="str">
        <f t="shared" si="7"/>
        <v/>
      </c>
      <c r="BM16" s="5" t="str">
        <f t="shared" si="7"/>
        <v/>
      </c>
      <c r="BN16" s="5" t="str">
        <f t="shared" si="7"/>
        <v/>
      </c>
      <c r="BO16" s="5" t="str">
        <f t="shared" si="7"/>
        <v/>
      </c>
      <c r="BP16" s="5" t="str">
        <f t="shared" si="7"/>
        <v/>
      </c>
      <c r="BQ16" s="5" t="str">
        <f t="shared" si="7"/>
        <v/>
      </c>
      <c r="BR16" s="5" t="str">
        <f t="shared" si="7"/>
        <v/>
      </c>
      <c r="BS16" s="5" t="str">
        <f t="shared" si="8"/>
        <v/>
      </c>
      <c r="BT16" s="5" t="str">
        <f t="shared" si="9"/>
        <v/>
      </c>
      <c r="BU16" s="122" t="str">
        <f t="shared" si="10"/>
        <v/>
      </c>
    </row>
    <row r="17" spans="1:73" x14ac:dyDescent="0.2">
      <c r="A17" s="109"/>
      <c r="B17" s="23"/>
      <c r="C17" s="24"/>
      <c r="D17" s="20"/>
      <c r="E17" s="25"/>
      <c r="F17" s="93"/>
      <c r="G17" s="65"/>
      <c r="H17" s="144"/>
      <c r="I17" s="97"/>
      <c r="J17" s="40"/>
      <c r="K17" s="101">
        <f t="shared" si="11"/>
        <v>11256.480000000003</v>
      </c>
      <c r="L17" s="109"/>
      <c r="N17" s="133"/>
      <c r="O17" s="11"/>
      <c r="P17" s="11"/>
      <c r="Q17" s="11"/>
      <c r="R17" s="11"/>
      <c r="S17" s="11"/>
      <c r="T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S17" s="121" t="str">
        <f t="shared" si="0"/>
        <v/>
      </c>
      <c r="AT17" s="5" t="str">
        <f t="shared" si="1"/>
        <v/>
      </c>
      <c r="AU17" s="5" t="str">
        <f t="shared" si="2"/>
        <v/>
      </c>
      <c r="AV17" s="5" t="str">
        <f t="shared" si="3"/>
        <v/>
      </c>
      <c r="AW17" s="5" t="str">
        <f t="shared" si="4"/>
        <v/>
      </c>
      <c r="AX17" s="5" t="str">
        <f t="shared" si="5"/>
        <v/>
      </c>
      <c r="AY17" s="122" t="str">
        <f t="shared" si="6"/>
        <v/>
      </c>
      <c r="AZ17" s="5"/>
      <c r="BA17" s="121" t="str">
        <f>IF(W17="X",F17,"")</f>
        <v/>
      </c>
      <c r="BB17" s="5" t="str">
        <f t="shared" si="13"/>
        <v/>
      </c>
      <c r="BC17" s="5" t="str">
        <f t="shared" si="7"/>
        <v/>
      </c>
      <c r="BD17" s="5" t="str">
        <f t="shared" si="7"/>
        <v/>
      </c>
      <c r="BE17" s="5" t="str">
        <f t="shared" si="7"/>
        <v/>
      </c>
      <c r="BF17" s="5" t="str">
        <f t="shared" si="7"/>
        <v/>
      </c>
      <c r="BG17" s="5" t="str">
        <f t="shared" si="7"/>
        <v/>
      </c>
      <c r="BH17" s="5" t="str">
        <f t="shared" si="7"/>
        <v/>
      </c>
      <c r="BI17" s="5" t="str">
        <f t="shared" si="7"/>
        <v/>
      </c>
      <c r="BJ17" s="5" t="str">
        <f t="shared" si="7"/>
        <v/>
      </c>
      <c r="BK17" s="5" t="str">
        <f t="shared" si="7"/>
        <v/>
      </c>
      <c r="BL17" s="5" t="str">
        <f t="shared" si="7"/>
        <v/>
      </c>
      <c r="BM17" s="5" t="str">
        <f t="shared" si="7"/>
        <v/>
      </c>
      <c r="BN17" s="5" t="str">
        <f t="shared" si="7"/>
        <v/>
      </c>
      <c r="BO17" s="5" t="str">
        <f t="shared" si="7"/>
        <v/>
      </c>
      <c r="BP17" s="5" t="str">
        <f t="shared" si="7"/>
        <v/>
      </c>
      <c r="BQ17" s="5" t="str">
        <f t="shared" si="7"/>
        <v/>
      </c>
      <c r="BR17" s="5" t="str">
        <f t="shared" si="7"/>
        <v/>
      </c>
      <c r="BS17" s="5" t="str">
        <f t="shared" si="8"/>
        <v/>
      </c>
      <c r="BT17" s="5" t="str">
        <f t="shared" si="9"/>
        <v/>
      </c>
      <c r="BU17" s="122" t="str">
        <f t="shared" si="10"/>
        <v/>
      </c>
    </row>
    <row r="18" spans="1:73" x14ac:dyDescent="0.2">
      <c r="A18" s="109"/>
      <c r="B18" s="78"/>
      <c r="C18" s="35"/>
      <c r="D18" s="30"/>
      <c r="E18" s="47"/>
      <c r="F18" s="92"/>
      <c r="G18" s="42"/>
      <c r="H18" s="167"/>
      <c r="I18" s="96"/>
      <c r="J18" s="40"/>
      <c r="K18" s="100">
        <f t="shared" si="11"/>
        <v>11256.480000000003</v>
      </c>
      <c r="L18" s="109"/>
      <c r="N18" s="133"/>
      <c r="O18" s="11"/>
      <c r="P18" s="11"/>
      <c r="Q18" s="11"/>
      <c r="R18" s="11"/>
      <c r="S18" s="11"/>
      <c r="T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S18" s="121" t="str">
        <f t="shared" si="0"/>
        <v/>
      </c>
      <c r="AT18" s="5" t="str">
        <f t="shared" si="1"/>
        <v/>
      </c>
      <c r="AU18" s="5" t="str">
        <f t="shared" si="2"/>
        <v/>
      </c>
      <c r="AV18" s="5" t="str">
        <f t="shared" si="3"/>
        <v/>
      </c>
      <c r="AW18" s="5" t="str">
        <f t="shared" si="4"/>
        <v/>
      </c>
      <c r="AX18" s="5" t="str">
        <f t="shared" si="5"/>
        <v/>
      </c>
      <c r="AY18" s="122" t="str">
        <f t="shared" si="6"/>
        <v/>
      </c>
      <c r="AZ18" s="5"/>
      <c r="BA18" s="121" t="str">
        <f t="shared" si="12"/>
        <v/>
      </c>
      <c r="BB18" s="5" t="str">
        <f t="shared" si="13"/>
        <v/>
      </c>
      <c r="BC18" s="5" t="str">
        <f t="shared" si="7"/>
        <v/>
      </c>
      <c r="BD18" s="5" t="str">
        <f t="shared" si="7"/>
        <v/>
      </c>
      <c r="BE18" s="5" t="str">
        <f t="shared" si="7"/>
        <v/>
      </c>
      <c r="BF18" s="5" t="str">
        <f t="shared" si="7"/>
        <v/>
      </c>
      <c r="BG18" s="5" t="str">
        <f t="shared" si="7"/>
        <v/>
      </c>
      <c r="BH18" s="5" t="str">
        <f t="shared" si="7"/>
        <v/>
      </c>
      <c r="BI18" s="5" t="str">
        <f t="shared" si="7"/>
        <v/>
      </c>
      <c r="BJ18" s="5" t="str">
        <f t="shared" si="7"/>
        <v/>
      </c>
      <c r="BK18" s="5" t="str">
        <f t="shared" si="7"/>
        <v/>
      </c>
      <c r="BL18" s="5" t="str">
        <f t="shared" si="7"/>
        <v/>
      </c>
      <c r="BM18" s="5" t="str">
        <f t="shared" si="7"/>
        <v/>
      </c>
      <c r="BN18" s="5" t="str">
        <f t="shared" si="7"/>
        <v/>
      </c>
      <c r="BO18" s="5" t="str">
        <f t="shared" si="7"/>
        <v/>
      </c>
      <c r="BP18" s="5" t="str">
        <f t="shared" si="7"/>
        <v/>
      </c>
      <c r="BQ18" s="5" t="str">
        <f t="shared" si="7"/>
        <v/>
      </c>
      <c r="BR18" s="5" t="str">
        <f t="shared" si="7"/>
        <v/>
      </c>
      <c r="BS18" s="5" t="str">
        <f t="shared" si="8"/>
        <v/>
      </c>
      <c r="BT18" s="5" t="str">
        <f t="shared" si="9"/>
        <v/>
      </c>
      <c r="BU18" s="122" t="str">
        <f t="shared" si="10"/>
        <v/>
      </c>
    </row>
    <row r="19" spans="1:73" ht="12.75" customHeight="1" x14ac:dyDescent="0.2">
      <c r="A19" s="109"/>
      <c r="B19" s="79"/>
      <c r="C19" s="24"/>
      <c r="D19" s="20"/>
      <c r="E19" s="25"/>
      <c r="F19" s="93"/>
      <c r="G19" s="65"/>
      <c r="H19" s="25"/>
      <c r="I19" s="97"/>
      <c r="J19" s="40"/>
      <c r="K19" s="101">
        <f t="shared" si="11"/>
        <v>11256.480000000003</v>
      </c>
      <c r="L19" s="109"/>
      <c r="N19" s="133"/>
      <c r="O19" s="11"/>
      <c r="P19" s="11"/>
      <c r="Q19" s="11"/>
      <c r="R19" s="11"/>
      <c r="S19" s="11"/>
      <c r="T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S19" s="121" t="str">
        <f t="shared" si="0"/>
        <v/>
      </c>
      <c r="AT19" s="5" t="str">
        <f t="shared" si="1"/>
        <v/>
      </c>
      <c r="AU19" s="5" t="str">
        <f t="shared" si="2"/>
        <v/>
      </c>
      <c r="AV19" s="5" t="str">
        <f t="shared" si="3"/>
        <v/>
      </c>
      <c r="AW19" s="5" t="str">
        <f t="shared" si="4"/>
        <v/>
      </c>
      <c r="AX19" s="5" t="str">
        <f t="shared" si="5"/>
        <v/>
      </c>
      <c r="AY19" s="122" t="str">
        <f t="shared" si="6"/>
        <v/>
      </c>
      <c r="AZ19" s="5"/>
      <c r="BA19" s="121" t="str">
        <f t="shared" si="12"/>
        <v/>
      </c>
      <c r="BB19" s="5" t="str">
        <f t="shared" si="13"/>
        <v/>
      </c>
      <c r="BC19" s="5" t="str">
        <f t="shared" si="7"/>
        <v/>
      </c>
      <c r="BD19" s="5" t="str">
        <f t="shared" si="7"/>
        <v/>
      </c>
      <c r="BE19" s="5" t="str">
        <f t="shared" si="7"/>
        <v/>
      </c>
      <c r="BF19" s="5" t="str">
        <f t="shared" si="7"/>
        <v/>
      </c>
      <c r="BG19" s="5" t="str">
        <f t="shared" si="7"/>
        <v/>
      </c>
      <c r="BH19" s="5" t="str">
        <f t="shared" si="7"/>
        <v/>
      </c>
      <c r="BI19" s="5" t="str">
        <f t="shared" si="7"/>
        <v/>
      </c>
      <c r="BJ19" s="5" t="str">
        <f t="shared" si="7"/>
        <v/>
      </c>
      <c r="BK19" s="5" t="str">
        <f t="shared" si="7"/>
        <v/>
      </c>
      <c r="BL19" s="5" t="str">
        <f t="shared" si="7"/>
        <v/>
      </c>
      <c r="BM19" s="5" t="str">
        <f t="shared" si="7"/>
        <v/>
      </c>
      <c r="BN19" s="5" t="str">
        <f t="shared" si="7"/>
        <v/>
      </c>
      <c r="BO19" s="5" t="str">
        <f t="shared" si="7"/>
        <v/>
      </c>
      <c r="BP19" s="5" t="str">
        <f t="shared" si="7"/>
        <v/>
      </c>
      <c r="BQ19" s="5" t="str">
        <f t="shared" si="7"/>
        <v/>
      </c>
      <c r="BR19" s="5" t="str">
        <f t="shared" si="7"/>
        <v/>
      </c>
      <c r="BS19" s="5" t="str">
        <f t="shared" si="8"/>
        <v/>
      </c>
      <c r="BT19" s="5" t="str">
        <f t="shared" si="9"/>
        <v/>
      </c>
      <c r="BU19" s="122" t="str">
        <f t="shared" si="10"/>
        <v/>
      </c>
    </row>
    <row r="20" spans="1:73" x14ac:dyDescent="0.2">
      <c r="A20" s="109"/>
      <c r="B20" s="78"/>
      <c r="C20" s="35"/>
      <c r="D20" s="30"/>
      <c r="E20" s="31"/>
      <c r="F20" s="92"/>
      <c r="G20" s="42"/>
      <c r="H20" s="45"/>
      <c r="I20" s="96"/>
      <c r="J20" s="26"/>
      <c r="K20" s="100">
        <f t="shared" si="11"/>
        <v>11256.480000000003</v>
      </c>
      <c r="L20" s="109"/>
      <c r="N20" s="133"/>
      <c r="O20" s="11"/>
      <c r="P20" s="11"/>
      <c r="Q20" s="11"/>
      <c r="R20" s="11"/>
      <c r="S20" s="11"/>
      <c r="T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S20" s="121" t="str">
        <f t="shared" si="0"/>
        <v/>
      </c>
      <c r="AT20" s="5" t="str">
        <f t="shared" si="1"/>
        <v/>
      </c>
      <c r="AU20" s="5" t="str">
        <f t="shared" si="2"/>
        <v/>
      </c>
      <c r="AV20" s="5" t="str">
        <f t="shared" si="3"/>
        <v/>
      </c>
      <c r="AW20" s="5" t="str">
        <f t="shared" si="4"/>
        <v/>
      </c>
      <c r="AX20" s="5" t="str">
        <f t="shared" si="5"/>
        <v/>
      </c>
      <c r="AY20" s="122" t="str">
        <f t="shared" si="6"/>
        <v/>
      </c>
      <c r="AZ20" s="5"/>
      <c r="BA20" s="121" t="str">
        <f t="shared" si="12"/>
        <v/>
      </c>
      <c r="BB20" s="5" t="str">
        <f t="shared" si="13"/>
        <v/>
      </c>
      <c r="BC20" s="5" t="str">
        <f t="shared" si="7"/>
        <v/>
      </c>
      <c r="BD20" s="5" t="str">
        <f t="shared" si="7"/>
        <v/>
      </c>
      <c r="BE20" s="5" t="str">
        <f t="shared" si="7"/>
        <v/>
      </c>
      <c r="BF20" s="5" t="str">
        <f t="shared" si="7"/>
        <v/>
      </c>
      <c r="BG20" s="5" t="str">
        <f t="shared" si="7"/>
        <v/>
      </c>
      <c r="BH20" s="5" t="str">
        <f t="shared" si="7"/>
        <v/>
      </c>
      <c r="BI20" s="5" t="str">
        <f t="shared" si="7"/>
        <v/>
      </c>
      <c r="BJ20" s="5" t="str">
        <f t="shared" si="7"/>
        <v/>
      </c>
      <c r="BK20" s="5" t="str">
        <f t="shared" si="7"/>
        <v/>
      </c>
      <c r="BL20" s="5" t="str">
        <f t="shared" si="7"/>
        <v/>
      </c>
      <c r="BM20" s="5" t="str">
        <f t="shared" si="7"/>
        <v/>
      </c>
      <c r="BN20" s="5" t="str">
        <f t="shared" si="7"/>
        <v/>
      </c>
      <c r="BO20" s="5" t="str">
        <f t="shared" si="7"/>
        <v/>
      </c>
      <c r="BP20" s="5" t="str">
        <f t="shared" si="7"/>
        <v/>
      </c>
      <c r="BQ20" s="5" t="str">
        <f t="shared" si="7"/>
        <v/>
      </c>
      <c r="BR20" s="5" t="str">
        <f t="shared" si="7"/>
        <v/>
      </c>
      <c r="BS20" s="5" t="str">
        <f t="shared" si="8"/>
        <v/>
      </c>
      <c r="BT20" s="5" t="str">
        <f t="shared" si="9"/>
        <v/>
      </c>
      <c r="BU20" s="122" t="str">
        <f t="shared" si="10"/>
        <v/>
      </c>
    </row>
    <row r="21" spans="1:73" x14ac:dyDescent="0.2">
      <c r="A21" s="109"/>
      <c r="B21" s="79"/>
      <c r="C21" s="24"/>
      <c r="D21" s="20"/>
      <c r="E21" s="46"/>
      <c r="F21" s="115"/>
      <c r="G21" s="77"/>
      <c r="H21" s="25"/>
      <c r="I21" s="97"/>
      <c r="J21" s="26"/>
      <c r="K21" s="101">
        <f t="shared" si="11"/>
        <v>11256.480000000003</v>
      </c>
      <c r="L21" s="109"/>
      <c r="N21" s="133"/>
      <c r="O21" s="11"/>
      <c r="P21" s="11"/>
      <c r="Q21" s="11"/>
      <c r="R21" s="11"/>
      <c r="S21" s="11"/>
      <c r="T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S21" s="121" t="str">
        <f t="shared" si="0"/>
        <v/>
      </c>
      <c r="AT21" s="5" t="str">
        <f t="shared" si="1"/>
        <v/>
      </c>
      <c r="AU21" s="5" t="str">
        <f t="shared" si="2"/>
        <v/>
      </c>
      <c r="AV21" s="5" t="str">
        <f t="shared" si="3"/>
        <v/>
      </c>
      <c r="AW21" s="5" t="str">
        <f t="shared" si="4"/>
        <v/>
      </c>
      <c r="AX21" s="5" t="str">
        <f t="shared" si="5"/>
        <v/>
      </c>
      <c r="AY21" s="122" t="str">
        <f t="shared" si="6"/>
        <v/>
      </c>
      <c r="AZ21" s="5"/>
      <c r="BA21" s="121" t="str">
        <f>IF(W21="X",F21,"")</f>
        <v/>
      </c>
      <c r="BB21" s="5" t="str">
        <f t="shared" si="13"/>
        <v/>
      </c>
      <c r="BC21" s="5" t="str">
        <f t="shared" si="7"/>
        <v/>
      </c>
      <c r="BD21" s="5" t="str">
        <f t="shared" si="7"/>
        <v/>
      </c>
      <c r="BE21" s="5" t="str">
        <f t="shared" si="7"/>
        <v/>
      </c>
      <c r="BF21" s="5" t="str">
        <f t="shared" si="7"/>
        <v/>
      </c>
      <c r="BG21" s="5" t="str">
        <f t="shared" si="7"/>
        <v/>
      </c>
      <c r="BH21" s="5" t="str">
        <f t="shared" si="7"/>
        <v/>
      </c>
      <c r="BI21" s="5" t="str">
        <f t="shared" si="7"/>
        <v/>
      </c>
      <c r="BJ21" s="5" t="str">
        <f t="shared" si="7"/>
        <v/>
      </c>
      <c r="BK21" s="5" t="str">
        <f t="shared" si="7"/>
        <v/>
      </c>
      <c r="BL21" s="5" t="str">
        <f t="shared" si="7"/>
        <v/>
      </c>
      <c r="BM21" s="5" t="str">
        <f t="shared" si="7"/>
        <v/>
      </c>
      <c r="BN21" s="5" t="str">
        <f t="shared" si="7"/>
        <v/>
      </c>
      <c r="BO21" s="5" t="str">
        <f t="shared" si="7"/>
        <v/>
      </c>
      <c r="BP21" s="5" t="str">
        <f t="shared" si="7"/>
        <v/>
      </c>
      <c r="BQ21" s="5" t="str">
        <f t="shared" si="7"/>
        <v/>
      </c>
      <c r="BR21" s="5" t="str">
        <f t="shared" si="7"/>
        <v/>
      </c>
      <c r="BS21" s="5" t="str">
        <f t="shared" si="8"/>
        <v/>
      </c>
      <c r="BT21" s="5" t="str">
        <f t="shared" si="9"/>
        <v/>
      </c>
      <c r="BU21" s="122" t="str">
        <f t="shared" si="10"/>
        <v/>
      </c>
    </row>
    <row r="22" spans="1:73" x14ac:dyDescent="0.2">
      <c r="A22" s="109"/>
      <c r="B22" s="28"/>
      <c r="C22" s="35"/>
      <c r="D22" s="30"/>
      <c r="E22" s="36"/>
      <c r="F22" s="92"/>
      <c r="G22" s="42"/>
      <c r="H22" s="45"/>
      <c r="I22" s="96"/>
      <c r="J22" s="26"/>
      <c r="K22" s="100">
        <f t="shared" si="11"/>
        <v>11256.480000000003</v>
      </c>
      <c r="L22" s="109"/>
      <c r="N22" s="133"/>
      <c r="O22" s="11"/>
      <c r="P22" s="11"/>
      <c r="Q22" s="11"/>
      <c r="R22" s="11"/>
      <c r="S22" s="11"/>
      <c r="T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S22" s="121" t="str">
        <f t="shared" si="0"/>
        <v/>
      </c>
      <c r="AT22" s="5" t="str">
        <f t="shared" si="1"/>
        <v/>
      </c>
      <c r="AU22" s="5" t="str">
        <f t="shared" si="2"/>
        <v/>
      </c>
      <c r="AV22" s="5" t="str">
        <f t="shared" si="3"/>
        <v/>
      </c>
      <c r="AW22" s="5" t="str">
        <f t="shared" si="4"/>
        <v/>
      </c>
      <c r="AX22" s="5" t="str">
        <f t="shared" si="5"/>
        <v/>
      </c>
      <c r="AY22" s="122" t="str">
        <f t="shared" si="6"/>
        <v/>
      </c>
      <c r="AZ22" s="5"/>
      <c r="BA22" s="121" t="str">
        <f t="shared" si="12"/>
        <v/>
      </c>
      <c r="BB22" s="5" t="str">
        <f t="shared" si="13"/>
        <v/>
      </c>
      <c r="BC22" s="5" t="str">
        <f t="shared" si="7"/>
        <v/>
      </c>
      <c r="BD22" s="5" t="str">
        <f t="shared" si="7"/>
        <v/>
      </c>
      <c r="BE22" s="5" t="str">
        <f t="shared" si="7"/>
        <v/>
      </c>
      <c r="BF22" s="5" t="str">
        <f t="shared" si="7"/>
        <v/>
      </c>
      <c r="BG22" s="5" t="str">
        <f t="shared" si="7"/>
        <v/>
      </c>
      <c r="BH22" s="5" t="str">
        <f t="shared" si="7"/>
        <v/>
      </c>
      <c r="BI22" s="5" t="str">
        <f t="shared" si="7"/>
        <v/>
      </c>
      <c r="BJ22" s="5" t="str">
        <f t="shared" si="7"/>
        <v/>
      </c>
      <c r="BK22" s="5" t="str">
        <f t="shared" si="7"/>
        <v/>
      </c>
      <c r="BL22" s="5" t="str">
        <f t="shared" si="7"/>
        <v/>
      </c>
      <c r="BM22" s="5" t="str">
        <f t="shared" si="7"/>
        <v/>
      </c>
      <c r="BN22" s="5" t="str">
        <f t="shared" si="7"/>
        <v/>
      </c>
      <c r="BO22" s="5" t="str">
        <f t="shared" si="7"/>
        <v/>
      </c>
      <c r="BP22" s="5" t="str">
        <f t="shared" si="7"/>
        <v/>
      </c>
      <c r="BQ22" s="5" t="str">
        <f t="shared" si="7"/>
        <v/>
      </c>
      <c r="BR22" s="5" t="str">
        <f t="shared" si="7"/>
        <v/>
      </c>
      <c r="BS22" s="5" t="str">
        <f t="shared" si="8"/>
        <v/>
      </c>
      <c r="BT22" s="5" t="str">
        <f t="shared" si="9"/>
        <v/>
      </c>
      <c r="BU22" s="122" t="str">
        <f t="shared" si="10"/>
        <v/>
      </c>
    </row>
    <row r="23" spans="1:73" x14ac:dyDescent="0.2">
      <c r="A23" s="109"/>
      <c r="B23" s="23"/>
      <c r="C23" s="24"/>
      <c r="D23" s="20"/>
      <c r="E23" s="19"/>
      <c r="F23" s="93"/>
      <c r="G23" s="77"/>
      <c r="H23" s="44"/>
      <c r="I23" s="97"/>
      <c r="J23" s="26"/>
      <c r="K23" s="101">
        <f t="shared" si="11"/>
        <v>11256.480000000003</v>
      </c>
      <c r="L23" s="109"/>
      <c r="N23" s="133"/>
      <c r="O23" s="133"/>
      <c r="P23" s="11"/>
      <c r="Q23" s="11"/>
      <c r="R23" s="11"/>
      <c r="S23" s="11"/>
      <c r="T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S23" s="121" t="str">
        <f t="shared" si="0"/>
        <v/>
      </c>
      <c r="AT23" s="5" t="str">
        <f t="shared" si="1"/>
        <v/>
      </c>
      <c r="AU23" s="5" t="str">
        <f t="shared" si="2"/>
        <v/>
      </c>
      <c r="AV23" s="5" t="str">
        <f t="shared" si="3"/>
        <v/>
      </c>
      <c r="AW23" s="5" t="str">
        <f t="shared" si="4"/>
        <v/>
      </c>
      <c r="AX23" s="5" t="str">
        <f t="shared" si="5"/>
        <v/>
      </c>
      <c r="AY23" s="122" t="str">
        <f t="shared" si="6"/>
        <v/>
      </c>
      <c r="AZ23" s="5"/>
      <c r="BA23" s="121" t="str">
        <f t="shared" si="12"/>
        <v/>
      </c>
      <c r="BB23" s="5" t="str">
        <f t="shared" si="13"/>
        <v/>
      </c>
      <c r="BC23" s="5" t="str">
        <f t="shared" si="7"/>
        <v/>
      </c>
      <c r="BD23" s="5" t="str">
        <f t="shared" si="7"/>
        <v/>
      </c>
      <c r="BE23" s="5" t="str">
        <f t="shared" si="7"/>
        <v/>
      </c>
      <c r="BF23" s="5" t="str">
        <f t="shared" si="7"/>
        <v/>
      </c>
      <c r="BG23" s="5" t="str">
        <f t="shared" si="7"/>
        <v/>
      </c>
      <c r="BH23" s="5" t="str">
        <f t="shared" si="7"/>
        <v/>
      </c>
      <c r="BI23" s="5" t="str">
        <f t="shared" si="7"/>
        <v/>
      </c>
      <c r="BJ23" s="5" t="str">
        <f t="shared" si="7"/>
        <v/>
      </c>
      <c r="BK23" s="5" t="str">
        <f t="shared" si="7"/>
        <v/>
      </c>
      <c r="BL23" s="5" t="str">
        <f t="shared" si="7"/>
        <v/>
      </c>
      <c r="BM23" s="5" t="str">
        <f t="shared" si="7"/>
        <v/>
      </c>
      <c r="BN23" s="5" t="str">
        <f t="shared" si="7"/>
        <v/>
      </c>
      <c r="BO23" s="5" t="str">
        <f>IF(AK23="X",$F23,"")</f>
        <v/>
      </c>
      <c r="BP23" s="5" t="str">
        <f t="shared" si="7"/>
        <v/>
      </c>
      <c r="BQ23" s="5" t="str">
        <f t="shared" si="7"/>
        <v/>
      </c>
      <c r="BR23" s="5" t="str">
        <f t="shared" si="7"/>
        <v/>
      </c>
      <c r="BS23" s="5" t="str">
        <f t="shared" si="8"/>
        <v/>
      </c>
      <c r="BT23" s="5" t="str">
        <f t="shared" si="9"/>
        <v/>
      </c>
      <c r="BU23" s="122" t="str">
        <f t="shared" si="10"/>
        <v/>
      </c>
    </row>
    <row r="24" spans="1:73" x14ac:dyDescent="0.2">
      <c r="A24" s="109"/>
      <c r="B24" s="28"/>
      <c r="C24" s="35"/>
      <c r="D24" s="30"/>
      <c r="E24" s="36"/>
      <c r="F24" s="92"/>
      <c r="G24" s="42"/>
      <c r="H24" s="31"/>
      <c r="I24" s="96"/>
      <c r="J24" s="26"/>
      <c r="K24" s="100">
        <f t="shared" si="11"/>
        <v>11256.480000000003</v>
      </c>
      <c r="L24" s="109"/>
      <c r="N24" s="133"/>
      <c r="O24" s="11"/>
      <c r="P24" s="11"/>
      <c r="Q24" s="11"/>
      <c r="R24" s="11"/>
      <c r="S24" s="11"/>
      <c r="T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S24" s="121" t="str">
        <f t="shared" si="0"/>
        <v/>
      </c>
      <c r="AT24" s="5" t="str">
        <f t="shared" si="1"/>
        <v/>
      </c>
      <c r="AU24" s="5" t="str">
        <f t="shared" si="2"/>
        <v/>
      </c>
      <c r="AV24" s="5" t="str">
        <f t="shared" si="3"/>
        <v/>
      </c>
      <c r="AW24" s="5" t="str">
        <f t="shared" si="4"/>
        <v/>
      </c>
      <c r="AX24" s="5" t="str">
        <f t="shared" si="5"/>
        <v/>
      </c>
      <c r="AY24" s="122" t="str">
        <f t="shared" si="6"/>
        <v/>
      </c>
      <c r="AZ24" s="5"/>
      <c r="BA24" s="121" t="str">
        <f t="shared" si="12"/>
        <v/>
      </c>
      <c r="BB24" s="5" t="str">
        <f t="shared" si="13"/>
        <v/>
      </c>
      <c r="BC24" s="5" t="str">
        <f t="shared" si="7"/>
        <v/>
      </c>
      <c r="BD24" s="5" t="str">
        <f t="shared" si="7"/>
        <v/>
      </c>
      <c r="BE24" s="5" t="str">
        <f t="shared" si="7"/>
        <v/>
      </c>
      <c r="BF24" s="5" t="str">
        <f t="shared" si="7"/>
        <v/>
      </c>
      <c r="BG24" s="5" t="str">
        <f t="shared" si="7"/>
        <v/>
      </c>
      <c r="BH24" s="5" t="str">
        <f t="shared" si="7"/>
        <v/>
      </c>
      <c r="BI24" s="5" t="str">
        <f t="shared" si="7"/>
        <v/>
      </c>
      <c r="BJ24" s="5" t="str">
        <f t="shared" si="7"/>
        <v/>
      </c>
      <c r="BK24" s="5" t="str">
        <f t="shared" si="7"/>
        <v/>
      </c>
      <c r="BL24" s="5" t="str">
        <f t="shared" si="7"/>
        <v/>
      </c>
      <c r="BM24" s="5" t="str">
        <f t="shared" si="7"/>
        <v/>
      </c>
      <c r="BN24" s="5" t="str">
        <f t="shared" si="7"/>
        <v/>
      </c>
      <c r="BO24" s="5" t="str">
        <f t="shared" si="7"/>
        <v/>
      </c>
      <c r="BP24" s="5" t="str">
        <f t="shared" si="7"/>
        <v/>
      </c>
      <c r="BQ24" s="5" t="str">
        <f t="shared" si="7"/>
        <v/>
      </c>
      <c r="BR24" s="5" t="str">
        <f t="shared" si="7"/>
        <v/>
      </c>
      <c r="BS24" s="5" t="str">
        <f t="shared" si="8"/>
        <v/>
      </c>
      <c r="BT24" s="5" t="str">
        <f t="shared" si="9"/>
        <v/>
      </c>
      <c r="BU24" s="122" t="str">
        <f t="shared" si="10"/>
        <v/>
      </c>
    </row>
    <row r="25" spans="1:73" x14ac:dyDescent="0.2">
      <c r="A25" s="109"/>
      <c r="B25" s="23"/>
      <c r="C25" s="24"/>
      <c r="D25" s="20"/>
      <c r="E25" s="46"/>
      <c r="F25" s="93"/>
      <c r="G25" s="77"/>
      <c r="H25" s="67"/>
      <c r="I25" s="97"/>
      <c r="J25" s="26"/>
      <c r="K25" s="101">
        <f t="shared" si="11"/>
        <v>11256.480000000003</v>
      </c>
      <c r="L25" s="109"/>
      <c r="N25" s="133"/>
      <c r="O25" s="11"/>
      <c r="P25" s="11"/>
      <c r="Q25" s="11"/>
      <c r="R25" s="11"/>
      <c r="S25" s="11"/>
      <c r="T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S25" s="121" t="str">
        <f t="shared" si="0"/>
        <v/>
      </c>
      <c r="AT25" s="5" t="str">
        <f t="shared" si="1"/>
        <v/>
      </c>
      <c r="AU25" s="5" t="str">
        <f t="shared" si="2"/>
        <v/>
      </c>
      <c r="AV25" s="5" t="str">
        <f t="shared" si="3"/>
        <v/>
      </c>
      <c r="AW25" s="5" t="str">
        <f t="shared" si="4"/>
        <v/>
      </c>
      <c r="AX25" s="5" t="str">
        <f t="shared" si="5"/>
        <v/>
      </c>
      <c r="AY25" s="122" t="str">
        <f t="shared" si="6"/>
        <v/>
      </c>
      <c r="AZ25" s="5"/>
      <c r="BA25" s="121" t="str">
        <f t="shared" si="12"/>
        <v/>
      </c>
      <c r="BB25" s="5" t="str">
        <f t="shared" si="13"/>
        <v/>
      </c>
      <c r="BC25" s="5" t="str">
        <f t="shared" si="7"/>
        <v/>
      </c>
      <c r="BD25" s="5" t="str">
        <f t="shared" si="7"/>
        <v/>
      </c>
      <c r="BE25" s="5" t="str">
        <f t="shared" si="7"/>
        <v/>
      </c>
      <c r="BF25" s="5" t="str">
        <f t="shared" si="7"/>
        <v/>
      </c>
      <c r="BG25" s="5" t="str">
        <f t="shared" si="7"/>
        <v/>
      </c>
      <c r="BH25" s="5" t="str">
        <f t="shared" si="7"/>
        <v/>
      </c>
      <c r="BI25" s="5" t="str">
        <f t="shared" si="7"/>
        <v/>
      </c>
      <c r="BJ25" s="5" t="str">
        <f t="shared" si="7"/>
        <v/>
      </c>
      <c r="BK25" s="5" t="str">
        <f t="shared" si="7"/>
        <v/>
      </c>
      <c r="BL25" s="5" t="str">
        <f t="shared" si="7"/>
        <v/>
      </c>
      <c r="BM25" s="5" t="str">
        <f t="shared" si="7"/>
        <v/>
      </c>
      <c r="BN25" s="5" t="str">
        <f t="shared" si="7"/>
        <v/>
      </c>
      <c r="BO25" s="5" t="str">
        <f t="shared" si="7"/>
        <v/>
      </c>
      <c r="BP25" s="5" t="str">
        <f t="shared" si="7"/>
        <v/>
      </c>
      <c r="BQ25" s="5" t="str">
        <f t="shared" si="7"/>
        <v/>
      </c>
      <c r="BR25" s="5" t="str">
        <f t="shared" si="7"/>
        <v/>
      </c>
      <c r="BS25" s="5" t="str">
        <f t="shared" si="8"/>
        <v/>
      </c>
      <c r="BT25" s="5" t="str">
        <f t="shared" si="9"/>
        <v/>
      </c>
      <c r="BU25" s="122" t="str">
        <f t="shared" si="10"/>
        <v/>
      </c>
    </row>
    <row r="26" spans="1:73" x14ac:dyDescent="0.2">
      <c r="A26" s="109"/>
      <c r="B26" s="28"/>
      <c r="C26" s="35"/>
      <c r="D26" s="30"/>
      <c r="E26" s="36"/>
      <c r="F26" s="92"/>
      <c r="G26" s="42"/>
      <c r="H26" s="45"/>
      <c r="I26" s="96"/>
      <c r="J26" s="26"/>
      <c r="K26" s="100">
        <f t="shared" si="11"/>
        <v>11256.480000000003</v>
      </c>
      <c r="L26" s="109"/>
      <c r="N26" s="133"/>
      <c r="O26" s="11"/>
      <c r="P26" s="11"/>
      <c r="Q26" s="11"/>
      <c r="R26" s="11"/>
      <c r="S26" s="11"/>
      <c r="T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S26" s="121" t="str">
        <f t="shared" si="0"/>
        <v/>
      </c>
      <c r="AT26" s="5" t="str">
        <f t="shared" si="1"/>
        <v/>
      </c>
      <c r="AU26" s="5" t="str">
        <f t="shared" si="2"/>
        <v/>
      </c>
      <c r="AV26" s="5" t="str">
        <f t="shared" si="3"/>
        <v/>
      </c>
      <c r="AW26" s="5" t="str">
        <f t="shared" si="4"/>
        <v/>
      </c>
      <c r="AX26" s="5" t="str">
        <f t="shared" si="5"/>
        <v/>
      </c>
      <c r="AY26" s="122" t="str">
        <f t="shared" si="6"/>
        <v/>
      </c>
      <c r="AZ26" s="5"/>
      <c r="BA26" s="121" t="str">
        <f t="shared" si="12"/>
        <v/>
      </c>
      <c r="BB26" s="5" t="str">
        <f t="shared" si="13"/>
        <v/>
      </c>
      <c r="BC26" s="5" t="str">
        <f t="shared" si="7"/>
        <v/>
      </c>
      <c r="BD26" s="5" t="str">
        <f t="shared" si="7"/>
        <v/>
      </c>
      <c r="BE26" s="5" t="str">
        <f t="shared" si="7"/>
        <v/>
      </c>
      <c r="BF26" s="5" t="str">
        <f t="shared" si="7"/>
        <v/>
      </c>
      <c r="BG26" s="5" t="str">
        <f t="shared" si="7"/>
        <v/>
      </c>
      <c r="BH26" s="5" t="str">
        <f t="shared" si="7"/>
        <v/>
      </c>
      <c r="BI26" s="5" t="str">
        <f t="shared" si="7"/>
        <v/>
      </c>
      <c r="BJ26" s="5" t="str">
        <f t="shared" si="7"/>
        <v/>
      </c>
      <c r="BK26" s="5" t="str">
        <f t="shared" si="7"/>
        <v/>
      </c>
      <c r="BL26" s="5" t="str">
        <f t="shared" si="7"/>
        <v/>
      </c>
      <c r="BM26" s="5" t="str">
        <f t="shared" si="7"/>
        <v/>
      </c>
      <c r="BN26" s="5" t="str">
        <f t="shared" si="7"/>
        <v/>
      </c>
      <c r="BO26" s="5" t="str">
        <f t="shared" si="7"/>
        <v/>
      </c>
      <c r="BP26" s="5" t="str">
        <f t="shared" si="7"/>
        <v/>
      </c>
      <c r="BQ26" s="5" t="str">
        <f t="shared" si="7"/>
        <v/>
      </c>
      <c r="BR26" s="5" t="str">
        <f t="shared" si="7"/>
        <v/>
      </c>
      <c r="BS26" s="5" t="str">
        <f t="shared" si="8"/>
        <v/>
      </c>
      <c r="BT26" s="5" t="str">
        <f t="shared" si="9"/>
        <v/>
      </c>
      <c r="BU26" s="122" t="str">
        <f t="shared" si="10"/>
        <v/>
      </c>
    </row>
    <row r="27" spans="1:73" x14ac:dyDescent="0.2">
      <c r="A27" s="109"/>
      <c r="B27" s="23"/>
      <c r="C27" s="24"/>
      <c r="D27" s="20"/>
      <c r="E27" s="19"/>
      <c r="F27" s="93"/>
      <c r="G27" s="77"/>
      <c r="H27" s="44"/>
      <c r="I27" s="97"/>
      <c r="J27" s="26"/>
      <c r="K27" s="101">
        <f t="shared" si="11"/>
        <v>11256.480000000003</v>
      </c>
      <c r="L27" s="109"/>
      <c r="N27" s="133"/>
      <c r="O27" s="11"/>
      <c r="P27" s="11"/>
      <c r="Q27" s="11"/>
      <c r="R27" s="11"/>
      <c r="S27" s="11"/>
      <c r="T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S27" s="121" t="str">
        <f t="shared" si="0"/>
        <v/>
      </c>
      <c r="AT27" s="5" t="str">
        <f t="shared" si="1"/>
        <v/>
      </c>
      <c r="AU27" s="5" t="str">
        <f t="shared" si="2"/>
        <v/>
      </c>
      <c r="AV27" s="5" t="str">
        <f t="shared" si="3"/>
        <v/>
      </c>
      <c r="AW27" s="5" t="str">
        <f t="shared" si="4"/>
        <v/>
      </c>
      <c r="AX27" s="5" t="str">
        <f t="shared" si="5"/>
        <v/>
      </c>
      <c r="AY27" s="122" t="str">
        <f t="shared" si="6"/>
        <v/>
      </c>
      <c r="AZ27" s="5"/>
      <c r="BA27" s="121" t="str">
        <f t="shared" si="12"/>
        <v/>
      </c>
      <c r="BB27" s="5" t="str">
        <f t="shared" si="13"/>
        <v/>
      </c>
      <c r="BC27" s="5" t="str">
        <f t="shared" si="7"/>
        <v/>
      </c>
      <c r="BD27" s="5" t="str">
        <f t="shared" si="7"/>
        <v/>
      </c>
      <c r="BE27" s="5" t="str">
        <f t="shared" si="7"/>
        <v/>
      </c>
      <c r="BF27" s="5" t="str">
        <f t="shared" si="7"/>
        <v/>
      </c>
      <c r="BG27" s="5" t="str">
        <f t="shared" si="7"/>
        <v/>
      </c>
      <c r="BH27" s="5" t="str">
        <f t="shared" si="7"/>
        <v/>
      </c>
      <c r="BI27" s="5" t="str">
        <f t="shared" si="7"/>
        <v/>
      </c>
      <c r="BJ27" s="5" t="str">
        <f t="shared" si="7"/>
        <v/>
      </c>
      <c r="BK27" s="5" t="str">
        <f t="shared" si="7"/>
        <v/>
      </c>
      <c r="BL27" s="5" t="str">
        <f t="shared" si="7"/>
        <v/>
      </c>
      <c r="BM27" s="5" t="str">
        <f t="shared" si="7"/>
        <v/>
      </c>
      <c r="BN27" s="5" t="str">
        <f>IF(AJ27="X",$F27,"")</f>
        <v/>
      </c>
      <c r="BO27" s="5" t="str">
        <f t="shared" si="7"/>
        <v/>
      </c>
      <c r="BP27" s="5" t="str">
        <f t="shared" si="7"/>
        <v/>
      </c>
      <c r="BQ27" s="5" t="str">
        <f t="shared" si="7"/>
        <v/>
      </c>
      <c r="BR27" s="5" t="str">
        <f t="shared" si="7"/>
        <v/>
      </c>
      <c r="BS27" s="5" t="str">
        <f t="shared" si="8"/>
        <v/>
      </c>
      <c r="BT27" s="5" t="str">
        <f t="shared" si="9"/>
        <v/>
      </c>
      <c r="BU27" s="122" t="str">
        <f t="shared" si="10"/>
        <v/>
      </c>
    </row>
    <row r="28" spans="1:73" x14ac:dyDescent="0.2">
      <c r="A28" s="109"/>
      <c r="B28" s="28"/>
      <c r="C28" s="35"/>
      <c r="D28" s="30"/>
      <c r="E28" s="36"/>
      <c r="F28" s="92"/>
      <c r="G28" s="42"/>
      <c r="H28" s="45"/>
      <c r="I28" s="96"/>
      <c r="J28" s="26"/>
      <c r="K28" s="100">
        <f t="shared" si="11"/>
        <v>11256.480000000003</v>
      </c>
      <c r="L28" s="109"/>
      <c r="N28" s="133"/>
      <c r="O28" s="133"/>
      <c r="P28" s="11"/>
      <c r="Q28" s="11"/>
      <c r="R28" s="11"/>
      <c r="S28" s="11"/>
      <c r="T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S28" s="121" t="str">
        <f t="shared" si="0"/>
        <v/>
      </c>
      <c r="AT28" s="5" t="str">
        <f t="shared" si="1"/>
        <v/>
      </c>
      <c r="AU28" s="5" t="str">
        <f t="shared" si="2"/>
        <v/>
      </c>
      <c r="AV28" s="5" t="str">
        <f t="shared" si="3"/>
        <v/>
      </c>
      <c r="AW28" s="5" t="str">
        <f t="shared" si="4"/>
        <v/>
      </c>
      <c r="AX28" s="5" t="str">
        <f t="shared" si="5"/>
        <v/>
      </c>
      <c r="AY28" s="122" t="str">
        <f t="shared" si="6"/>
        <v/>
      </c>
      <c r="AZ28" s="5"/>
      <c r="BA28" s="121" t="str">
        <f t="shared" si="12"/>
        <v/>
      </c>
      <c r="BB28" s="5" t="str">
        <f t="shared" si="13"/>
        <v/>
      </c>
      <c r="BC28" s="5" t="str">
        <f t="shared" si="7"/>
        <v/>
      </c>
      <c r="BD28" s="5" t="str">
        <f t="shared" si="7"/>
        <v/>
      </c>
      <c r="BE28" s="5" t="str">
        <f t="shared" si="7"/>
        <v/>
      </c>
      <c r="BF28" s="5" t="str">
        <f t="shared" si="7"/>
        <v/>
      </c>
      <c r="BG28" s="5" t="str">
        <f t="shared" si="7"/>
        <v/>
      </c>
      <c r="BH28" s="5" t="str">
        <f t="shared" si="7"/>
        <v/>
      </c>
      <c r="BI28" s="5" t="str">
        <f t="shared" si="7"/>
        <v/>
      </c>
      <c r="BJ28" s="5" t="str">
        <f t="shared" si="7"/>
        <v/>
      </c>
      <c r="BK28" s="5" t="str">
        <f t="shared" ref="BK28:BM29" si="14">IF(AG28="X",$F28,"")</f>
        <v/>
      </c>
      <c r="BL28" s="5" t="str">
        <f t="shared" si="14"/>
        <v/>
      </c>
      <c r="BM28" s="5" t="str">
        <f t="shared" si="14"/>
        <v/>
      </c>
      <c r="BN28" s="5" t="str">
        <f>IF(AJ28="X",$F28,"")</f>
        <v/>
      </c>
      <c r="BO28" s="5" t="str">
        <f t="shared" ref="BO28:BR29" si="15">IF(AK28="X",$F28,"")</f>
        <v/>
      </c>
      <c r="BP28" s="5" t="str">
        <f t="shared" si="15"/>
        <v/>
      </c>
      <c r="BQ28" s="5" t="str">
        <f t="shared" si="15"/>
        <v/>
      </c>
      <c r="BR28" s="5" t="str">
        <f t="shared" si="15"/>
        <v/>
      </c>
      <c r="BS28" s="5" t="str">
        <f t="shared" si="8"/>
        <v/>
      </c>
      <c r="BT28" s="5" t="str">
        <f t="shared" si="9"/>
        <v/>
      </c>
      <c r="BU28" s="122" t="str">
        <f t="shared" si="10"/>
        <v/>
      </c>
    </row>
    <row r="29" spans="1:73" x14ac:dyDescent="0.2">
      <c r="A29" s="109"/>
      <c r="B29" s="23"/>
      <c r="C29" s="24"/>
      <c r="D29" s="20"/>
      <c r="E29" s="19"/>
      <c r="F29" s="93"/>
      <c r="G29" s="77"/>
      <c r="H29" s="44"/>
      <c r="I29" s="97"/>
      <c r="J29" s="26"/>
      <c r="K29" s="101">
        <f t="shared" si="11"/>
        <v>11256.480000000003</v>
      </c>
      <c r="L29" s="109"/>
      <c r="N29" s="133"/>
      <c r="O29" s="11"/>
      <c r="P29" s="11"/>
      <c r="Q29" s="11"/>
      <c r="R29" s="11"/>
      <c r="S29" s="11"/>
      <c r="T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S29" s="121" t="str">
        <f t="shared" si="0"/>
        <v/>
      </c>
      <c r="AT29" s="5" t="str">
        <f t="shared" si="1"/>
        <v/>
      </c>
      <c r="AU29" s="5" t="str">
        <f t="shared" si="2"/>
        <v/>
      </c>
      <c r="AV29" s="5" t="str">
        <f t="shared" si="3"/>
        <v/>
      </c>
      <c r="AW29" s="5" t="str">
        <f t="shared" si="4"/>
        <v/>
      </c>
      <c r="AX29" s="5" t="str">
        <f t="shared" si="5"/>
        <v/>
      </c>
      <c r="AY29" s="122" t="str">
        <f t="shared" si="6"/>
        <v/>
      </c>
      <c r="AZ29" s="5"/>
      <c r="BA29" s="121" t="str">
        <f t="shared" si="12"/>
        <v/>
      </c>
      <c r="BB29" s="5" t="str">
        <f t="shared" si="13"/>
        <v/>
      </c>
      <c r="BC29" s="5" t="str">
        <f t="shared" si="7"/>
        <v/>
      </c>
      <c r="BD29" s="5" t="str">
        <f t="shared" si="7"/>
        <v/>
      </c>
      <c r="BE29" s="5" t="str">
        <f t="shared" si="7"/>
        <v/>
      </c>
      <c r="BF29" s="5" t="str">
        <f t="shared" si="7"/>
        <v/>
      </c>
      <c r="BG29" s="5" t="str">
        <f t="shared" si="7"/>
        <v/>
      </c>
      <c r="BH29" s="5" t="str">
        <f t="shared" si="7"/>
        <v/>
      </c>
      <c r="BI29" s="5" t="str">
        <f t="shared" si="7"/>
        <v/>
      </c>
      <c r="BJ29" s="5" t="str">
        <f t="shared" si="7"/>
        <v/>
      </c>
      <c r="BK29" s="5" t="str">
        <f t="shared" si="14"/>
        <v/>
      </c>
      <c r="BL29" s="5" t="str">
        <f t="shared" si="14"/>
        <v/>
      </c>
      <c r="BM29" s="5" t="str">
        <f t="shared" si="14"/>
        <v/>
      </c>
      <c r="BN29" s="5" t="str">
        <f>IF(AJ29="X",$F29,"")</f>
        <v/>
      </c>
      <c r="BO29" s="5" t="str">
        <f t="shared" si="15"/>
        <v/>
      </c>
      <c r="BP29" s="5" t="str">
        <f t="shared" si="15"/>
        <v/>
      </c>
      <c r="BQ29" s="5" t="str">
        <f t="shared" si="15"/>
        <v/>
      </c>
      <c r="BR29" s="5" t="str">
        <f t="shared" si="15"/>
        <v/>
      </c>
      <c r="BS29" s="5" t="str">
        <f t="shared" si="8"/>
        <v/>
      </c>
      <c r="BT29" s="5" t="str">
        <f t="shared" si="9"/>
        <v/>
      </c>
      <c r="BU29" s="122" t="str">
        <f t="shared" si="10"/>
        <v/>
      </c>
    </row>
    <row r="30" spans="1:73" x14ac:dyDescent="0.2">
      <c r="A30" s="109"/>
      <c r="B30" s="28"/>
      <c r="C30" s="35"/>
      <c r="D30" s="30"/>
      <c r="E30" s="36"/>
      <c r="F30" s="92"/>
      <c r="G30" s="42"/>
      <c r="H30" s="31"/>
      <c r="I30" s="96"/>
      <c r="J30" s="26"/>
      <c r="K30" s="100">
        <f t="shared" si="11"/>
        <v>11256.480000000003</v>
      </c>
      <c r="L30" s="109"/>
      <c r="N30" s="133"/>
      <c r="O30" s="11"/>
      <c r="P30" s="11"/>
      <c r="Q30" s="11"/>
      <c r="R30" s="11"/>
      <c r="S30" s="11"/>
      <c r="T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S30" s="121" t="str">
        <f t="shared" si="0"/>
        <v/>
      </c>
      <c r="AT30" s="5" t="str">
        <f t="shared" si="1"/>
        <v/>
      </c>
      <c r="AU30" s="5" t="str">
        <f t="shared" si="2"/>
        <v/>
      </c>
      <c r="AV30" s="5" t="str">
        <f t="shared" si="3"/>
        <v/>
      </c>
      <c r="AW30" s="5" t="str">
        <f t="shared" si="4"/>
        <v/>
      </c>
      <c r="AX30" s="5" t="str">
        <f t="shared" si="5"/>
        <v/>
      </c>
      <c r="AY30" s="122" t="str">
        <f t="shared" si="6"/>
        <v/>
      </c>
      <c r="AZ30" s="5"/>
      <c r="BA30" s="121" t="str">
        <f t="shared" si="12"/>
        <v/>
      </c>
      <c r="BB30" s="5" t="str">
        <f t="shared" si="13"/>
        <v/>
      </c>
      <c r="BC30" s="5" t="str">
        <f t="shared" ref="BC30:BR48" si="16">IF(Y30="X",$F30,"")</f>
        <v/>
      </c>
      <c r="BD30" s="5" t="str">
        <f t="shared" si="16"/>
        <v/>
      </c>
      <c r="BE30" s="5" t="str">
        <f t="shared" si="16"/>
        <v/>
      </c>
      <c r="BF30" s="5" t="str">
        <f t="shared" si="16"/>
        <v/>
      </c>
      <c r="BG30" s="5" t="str">
        <f t="shared" si="16"/>
        <v/>
      </c>
      <c r="BH30" s="5" t="str">
        <f t="shared" si="16"/>
        <v/>
      </c>
      <c r="BI30" s="5" t="str">
        <f t="shared" si="16"/>
        <v/>
      </c>
      <c r="BJ30" s="5" t="str">
        <f t="shared" si="16"/>
        <v/>
      </c>
      <c r="BK30" s="5" t="str">
        <f t="shared" si="16"/>
        <v/>
      </c>
      <c r="BL30" s="5" t="str">
        <f t="shared" si="16"/>
        <v/>
      </c>
      <c r="BM30" s="5" t="str">
        <f t="shared" si="16"/>
        <v/>
      </c>
      <c r="BN30" s="5" t="str">
        <f t="shared" si="16"/>
        <v/>
      </c>
      <c r="BO30" s="5" t="str">
        <f t="shared" si="16"/>
        <v/>
      </c>
      <c r="BP30" s="5" t="str">
        <f t="shared" si="16"/>
        <v/>
      </c>
      <c r="BQ30" s="5" t="str">
        <f t="shared" si="16"/>
        <v/>
      </c>
      <c r="BR30" s="5" t="str">
        <f t="shared" si="16"/>
        <v/>
      </c>
      <c r="BS30" s="5" t="str">
        <f t="shared" ref="BK30:BU48" si="17">IF(AO30="X",$F30,"")</f>
        <v/>
      </c>
      <c r="BT30" s="5" t="str">
        <f t="shared" si="17"/>
        <v/>
      </c>
      <c r="BU30" s="122" t="str">
        <f t="shared" si="17"/>
        <v/>
      </c>
    </row>
    <row r="31" spans="1:73" x14ac:dyDescent="0.2">
      <c r="A31" s="109"/>
      <c r="B31" s="23"/>
      <c r="C31" s="24"/>
      <c r="D31" s="20"/>
      <c r="E31" s="19"/>
      <c r="F31" s="93"/>
      <c r="G31" s="40"/>
      <c r="H31" s="25"/>
      <c r="I31" s="97"/>
      <c r="J31" s="26"/>
      <c r="K31" s="101">
        <f t="shared" si="11"/>
        <v>11256.480000000003</v>
      </c>
      <c r="L31" s="109"/>
      <c r="N31" s="133"/>
      <c r="O31" s="11"/>
      <c r="P31" s="11"/>
      <c r="Q31" s="11"/>
      <c r="R31" s="11"/>
      <c r="S31" s="11"/>
      <c r="T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S31" s="121" t="str">
        <f t="shared" si="0"/>
        <v/>
      </c>
      <c r="AT31" s="5" t="str">
        <f t="shared" si="1"/>
        <v/>
      </c>
      <c r="AU31" s="5" t="str">
        <f t="shared" si="2"/>
        <v/>
      </c>
      <c r="AV31" s="5" t="str">
        <f t="shared" si="3"/>
        <v/>
      </c>
      <c r="AW31" s="5" t="str">
        <f t="shared" si="4"/>
        <v/>
      </c>
      <c r="AX31" s="5" t="str">
        <f t="shared" si="5"/>
        <v/>
      </c>
      <c r="AY31" s="122" t="str">
        <f t="shared" si="6"/>
        <v/>
      </c>
      <c r="AZ31" s="5"/>
      <c r="BA31" s="121" t="str">
        <f t="shared" si="12"/>
        <v/>
      </c>
      <c r="BB31" s="5" t="str">
        <f t="shared" si="13"/>
        <v/>
      </c>
      <c r="BC31" s="5" t="str">
        <f t="shared" si="16"/>
        <v/>
      </c>
      <c r="BD31" s="5" t="str">
        <f t="shared" si="16"/>
        <v/>
      </c>
      <c r="BE31" s="5" t="str">
        <f t="shared" si="16"/>
        <v/>
      </c>
      <c r="BF31" s="5" t="str">
        <f t="shared" si="16"/>
        <v/>
      </c>
      <c r="BG31" s="5" t="str">
        <f t="shared" si="16"/>
        <v/>
      </c>
      <c r="BH31" s="5" t="str">
        <f t="shared" si="16"/>
        <v/>
      </c>
      <c r="BI31" s="5" t="str">
        <f t="shared" si="16"/>
        <v/>
      </c>
      <c r="BJ31" s="5" t="str">
        <f t="shared" si="16"/>
        <v/>
      </c>
      <c r="BK31" s="5" t="str">
        <f>IF(AG31="X",$F31,"")</f>
        <v/>
      </c>
      <c r="BL31" s="5" t="str">
        <f t="shared" si="17"/>
        <v/>
      </c>
      <c r="BM31" s="5" t="str">
        <f t="shared" si="17"/>
        <v/>
      </c>
      <c r="BN31" s="5" t="str">
        <f t="shared" si="17"/>
        <v/>
      </c>
      <c r="BO31" s="5" t="str">
        <f t="shared" si="17"/>
        <v/>
      </c>
      <c r="BP31" s="5" t="str">
        <f t="shared" si="17"/>
        <v/>
      </c>
      <c r="BQ31" s="5" t="str">
        <f t="shared" si="17"/>
        <v/>
      </c>
      <c r="BR31" s="5" t="str">
        <f t="shared" si="17"/>
        <v/>
      </c>
      <c r="BS31" s="5" t="str">
        <f t="shared" si="17"/>
        <v/>
      </c>
      <c r="BT31" s="5" t="str">
        <f t="shared" si="17"/>
        <v/>
      </c>
      <c r="BU31" s="122" t="str">
        <f t="shared" si="17"/>
        <v/>
      </c>
    </row>
    <row r="32" spans="1:73" x14ac:dyDescent="0.2">
      <c r="A32" s="109"/>
      <c r="B32" s="28"/>
      <c r="C32" s="35"/>
      <c r="D32" s="30"/>
      <c r="E32" s="36"/>
      <c r="F32" s="92"/>
      <c r="G32" s="42"/>
      <c r="H32" s="45"/>
      <c r="I32" s="96"/>
      <c r="J32" s="26"/>
      <c r="K32" s="100">
        <f t="shared" si="11"/>
        <v>11256.480000000003</v>
      </c>
      <c r="L32" s="109"/>
      <c r="N32" s="133"/>
      <c r="O32" s="11"/>
      <c r="P32" s="11"/>
      <c r="Q32" s="11"/>
      <c r="R32" s="11"/>
      <c r="S32" s="11"/>
      <c r="T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S32" s="121" t="str">
        <f t="shared" si="0"/>
        <v/>
      </c>
      <c r="AT32" s="5" t="str">
        <f t="shared" si="1"/>
        <v/>
      </c>
      <c r="AU32" s="5" t="str">
        <f t="shared" si="2"/>
        <v/>
      </c>
      <c r="AV32" s="5" t="str">
        <f t="shared" si="3"/>
        <v/>
      </c>
      <c r="AW32" s="5" t="str">
        <f t="shared" si="4"/>
        <v/>
      </c>
      <c r="AX32" s="5" t="str">
        <f t="shared" si="5"/>
        <v/>
      </c>
      <c r="AY32" s="122" t="str">
        <f t="shared" si="6"/>
        <v/>
      </c>
      <c r="AZ32" s="5"/>
      <c r="BA32" s="121" t="str">
        <f t="shared" si="12"/>
        <v/>
      </c>
      <c r="BB32" s="5" t="str">
        <f t="shared" si="13"/>
        <v/>
      </c>
      <c r="BC32" s="5" t="str">
        <f t="shared" si="16"/>
        <v/>
      </c>
      <c r="BD32" s="5" t="str">
        <f t="shared" si="16"/>
        <v/>
      </c>
      <c r="BE32" s="5" t="str">
        <f t="shared" si="16"/>
        <v/>
      </c>
      <c r="BF32" s="5" t="str">
        <f t="shared" si="16"/>
        <v/>
      </c>
      <c r="BG32" s="5" t="str">
        <f t="shared" si="16"/>
        <v/>
      </c>
      <c r="BH32" s="5" t="str">
        <f t="shared" si="16"/>
        <v/>
      </c>
      <c r="BI32" s="5" t="str">
        <f t="shared" si="16"/>
        <v/>
      </c>
      <c r="BJ32" s="5" t="str">
        <f t="shared" si="16"/>
        <v/>
      </c>
      <c r="BK32" s="5" t="str">
        <f t="shared" si="17"/>
        <v/>
      </c>
      <c r="BL32" s="5" t="str">
        <f t="shared" si="17"/>
        <v/>
      </c>
      <c r="BM32" s="5" t="str">
        <f t="shared" si="17"/>
        <v/>
      </c>
      <c r="BN32" s="5" t="str">
        <f t="shared" si="17"/>
        <v/>
      </c>
      <c r="BO32" s="5" t="str">
        <f t="shared" si="17"/>
        <v/>
      </c>
      <c r="BP32" s="5" t="str">
        <f t="shared" si="17"/>
        <v/>
      </c>
      <c r="BQ32" s="5" t="str">
        <f t="shared" si="17"/>
        <v/>
      </c>
      <c r="BR32" s="5" t="str">
        <f t="shared" si="17"/>
        <v/>
      </c>
      <c r="BS32" s="5" t="str">
        <f t="shared" si="17"/>
        <v/>
      </c>
      <c r="BT32" s="5" t="str">
        <f t="shared" si="17"/>
        <v/>
      </c>
      <c r="BU32" s="122" t="str">
        <f t="shared" si="17"/>
        <v/>
      </c>
    </row>
    <row r="33" spans="1:73" x14ac:dyDescent="0.2">
      <c r="A33" s="109"/>
      <c r="B33" s="23"/>
      <c r="C33" s="24"/>
      <c r="D33" s="20"/>
      <c r="E33" s="19"/>
      <c r="F33" s="93"/>
      <c r="G33" s="77"/>
      <c r="H33" s="44"/>
      <c r="I33" s="97"/>
      <c r="J33" s="26"/>
      <c r="K33" s="101">
        <f t="shared" si="11"/>
        <v>11256.480000000003</v>
      </c>
      <c r="L33" s="109"/>
      <c r="N33" s="133"/>
      <c r="O33" s="11"/>
      <c r="P33" s="11"/>
      <c r="Q33" s="11"/>
      <c r="R33" s="11"/>
      <c r="S33" s="11"/>
      <c r="T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S33" s="121" t="str">
        <f t="shared" si="0"/>
        <v/>
      </c>
      <c r="AT33" s="5" t="str">
        <f t="shared" si="1"/>
        <v/>
      </c>
      <c r="AU33" s="5" t="str">
        <f t="shared" si="2"/>
        <v/>
      </c>
      <c r="AV33" s="5" t="str">
        <f t="shared" si="3"/>
        <v/>
      </c>
      <c r="AW33" s="5" t="str">
        <f t="shared" si="4"/>
        <v/>
      </c>
      <c r="AX33" s="5" t="str">
        <f t="shared" si="5"/>
        <v/>
      </c>
      <c r="AY33" s="122" t="str">
        <f t="shared" si="6"/>
        <v/>
      </c>
      <c r="AZ33" s="5"/>
      <c r="BA33" s="121" t="str">
        <f t="shared" si="12"/>
        <v/>
      </c>
      <c r="BB33" s="5" t="str">
        <f t="shared" si="13"/>
        <v/>
      </c>
      <c r="BC33" s="5" t="str">
        <f t="shared" si="16"/>
        <v/>
      </c>
      <c r="BD33" s="5" t="str">
        <f t="shared" si="16"/>
        <v/>
      </c>
      <c r="BE33" s="5" t="str">
        <f t="shared" si="16"/>
        <v/>
      </c>
      <c r="BF33" s="5" t="str">
        <f t="shared" si="16"/>
        <v/>
      </c>
      <c r="BG33" s="5" t="str">
        <f t="shared" si="16"/>
        <v/>
      </c>
      <c r="BH33" s="5" t="str">
        <f t="shared" si="16"/>
        <v/>
      </c>
      <c r="BI33" s="5" t="str">
        <f t="shared" si="16"/>
        <v/>
      </c>
      <c r="BJ33" s="5" t="str">
        <f t="shared" si="16"/>
        <v/>
      </c>
      <c r="BK33" s="5" t="str">
        <f t="shared" si="17"/>
        <v/>
      </c>
      <c r="BL33" s="5" t="str">
        <f t="shared" si="17"/>
        <v/>
      </c>
      <c r="BM33" s="5" t="str">
        <f t="shared" si="17"/>
        <v/>
      </c>
      <c r="BN33" s="5" t="str">
        <f t="shared" si="17"/>
        <v/>
      </c>
      <c r="BO33" s="5" t="str">
        <f t="shared" si="17"/>
        <v/>
      </c>
      <c r="BP33" s="5" t="str">
        <f t="shared" si="17"/>
        <v/>
      </c>
      <c r="BQ33" s="5" t="str">
        <f t="shared" si="17"/>
        <v/>
      </c>
      <c r="BR33" s="5" t="str">
        <f t="shared" si="17"/>
        <v/>
      </c>
      <c r="BS33" s="5" t="str">
        <f t="shared" si="17"/>
        <v/>
      </c>
      <c r="BT33" s="5" t="str">
        <f t="shared" si="17"/>
        <v/>
      </c>
      <c r="BU33" s="122" t="str">
        <f t="shared" si="17"/>
        <v/>
      </c>
    </row>
    <row r="34" spans="1:73" x14ac:dyDescent="0.2">
      <c r="A34" s="109"/>
      <c r="B34" s="28"/>
      <c r="C34" s="35"/>
      <c r="D34" s="30"/>
      <c r="E34" s="36"/>
      <c r="F34" s="92"/>
      <c r="G34" s="42"/>
      <c r="H34" s="45"/>
      <c r="I34" s="96"/>
      <c r="J34" s="26"/>
      <c r="K34" s="100">
        <f t="shared" si="11"/>
        <v>11256.480000000003</v>
      </c>
      <c r="L34" s="109"/>
      <c r="N34" s="133"/>
      <c r="O34" s="11"/>
      <c r="P34" s="11"/>
      <c r="Q34" s="11"/>
      <c r="R34" s="11"/>
      <c r="S34" s="11"/>
      <c r="T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S34" s="121" t="str">
        <f t="shared" si="0"/>
        <v/>
      </c>
      <c r="AT34" s="5" t="str">
        <f t="shared" si="1"/>
        <v/>
      </c>
      <c r="AU34" s="5" t="str">
        <f t="shared" si="2"/>
        <v/>
      </c>
      <c r="AV34" s="5" t="str">
        <f t="shared" si="3"/>
        <v/>
      </c>
      <c r="AW34" s="5" t="str">
        <f t="shared" si="4"/>
        <v/>
      </c>
      <c r="AX34" s="5" t="str">
        <f t="shared" si="5"/>
        <v/>
      </c>
      <c r="AY34" s="122" t="str">
        <f t="shared" si="6"/>
        <v/>
      </c>
      <c r="AZ34" s="5"/>
      <c r="BA34" s="121" t="str">
        <f t="shared" si="12"/>
        <v/>
      </c>
      <c r="BB34" s="5" t="str">
        <f t="shared" si="13"/>
        <v/>
      </c>
      <c r="BC34" s="5" t="str">
        <f t="shared" si="16"/>
        <v/>
      </c>
      <c r="BD34" s="5" t="str">
        <f t="shared" si="16"/>
        <v/>
      </c>
      <c r="BE34" s="5" t="str">
        <f t="shared" si="16"/>
        <v/>
      </c>
      <c r="BF34" s="5" t="str">
        <f t="shared" si="16"/>
        <v/>
      </c>
      <c r="BG34" s="5" t="str">
        <f t="shared" si="16"/>
        <v/>
      </c>
      <c r="BH34" s="5" t="str">
        <f t="shared" si="16"/>
        <v/>
      </c>
      <c r="BI34" s="5" t="str">
        <f t="shared" si="16"/>
        <v/>
      </c>
      <c r="BJ34" s="5" t="str">
        <f t="shared" si="16"/>
        <v/>
      </c>
      <c r="BK34" s="5" t="str">
        <f t="shared" si="17"/>
        <v/>
      </c>
      <c r="BL34" s="5" t="str">
        <f t="shared" si="17"/>
        <v/>
      </c>
      <c r="BM34" s="5" t="str">
        <f t="shared" si="17"/>
        <v/>
      </c>
      <c r="BN34" s="5" t="str">
        <f t="shared" si="17"/>
        <v/>
      </c>
      <c r="BO34" s="5" t="str">
        <f t="shared" si="17"/>
        <v/>
      </c>
      <c r="BP34" s="5" t="str">
        <f t="shared" si="17"/>
        <v/>
      </c>
      <c r="BQ34" s="5" t="str">
        <f t="shared" si="17"/>
        <v/>
      </c>
      <c r="BR34" s="5" t="str">
        <f t="shared" si="17"/>
        <v/>
      </c>
      <c r="BS34" s="5" t="str">
        <f t="shared" si="17"/>
        <v/>
      </c>
      <c r="BT34" s="5" t="str">
        <f t="shared" si="17"/>
        <v/>
      </c>
      <c r="BU34" s="122" t="str">
        <f t="shared" si="17"/>
        <v/>
      </c>
    </row>
    <row r="35" spans="1:73" x14ac:dyDescent="0.2">
      <c r="A35" s="109"/>
      <c r="B35" s="23"/>
      <c r="C35" s="24"/>
      <c r="D35" s="20"/>
      <c r="E35" s="19"/>
      <c r="F35" s="93"/>
      <c r="G35" s="77"/>
      <c r="H35" s="25"/>
      <c r="I35" s="97"/>
      <c r="J35" s="26"/>
      <c r="K35" s="101">
        <f t="shared" si="11"/>
        <v>11256.480000000003</v>
      </c>
      <c r="L35" s="109"/>
      <c r="N35" s="133"/>
      <c r="O35" s="11"/>
      <c r="P35" s="11"/>
      <c r="Q35" s="11"/>
      <c r="R35" s="11"/>
      <c r="S35" s="11"/>
      <c r="T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S35" s="121" t="str">
        <f t="shared" si="0"/>
        <v/>
      </c>
      <c r="AT35" s="5" t="str">
        <f t="shared" si="1"/>
        <v/>
      </c>
      <c r="AU35" s="5" t="str">
        <f t="shared" si="2"/>
        <v/>
      </c>
      <c r="AV35" s="5" t="str">
        <f t="shared" si="3"/>
        <v/>
      </c>
      <c r="AW35" s="5" t="str">
        <f t="shared" si="4"/>
        <v/>
      </c>
      <c r="AX35" s="5" t="str">
        <f t="shared" si="5"/>
        <v/>
      </c>
      <c r="AY35" s="122" t="str">
        <f t="shared" si="6"/>
        <v/>
      </c>
      <c r="AZ35" s="5"/>
      <c r="BA35" s="121" t="str">
        <f t="shared" si="12"/>
        <v/>
      </c>
      <c r="BB35" s="5" t="str">
        <f t="shared" si="13"/>
        <v/>
      </c>
      <c r="BC35" s="5" t="str">
        <f t="shared" si="16"/>
        <v/>
      </c>
      <c r="BD35" s="5" t="str">
        <f t="shared" si="16"/>
        <v/>
      </c>
      <c r="BE35" s="5" t="str">
        <f t="shared" si="16"/>
        <v/>
      </c>
      <c r="BF35" s="5" t="str">
        <f t="shared" si="16"/>
        <v/>
      </c>
      <c r="BG35" s="5" t="str">
        <f t="shared" si="16"/>
        <v/>
      </c>
      <c r="BH35" s="5" t="str">
        <f t="shared" si="16"/>
        <v/>
      </c>
      <c r="BI35" s="5" t="str">
        <f t="shared" si="16"/>
        <v/>
      </c>
      <c r="BJ35" s="5" t="str">
        <f t="shared" si="16"/>
        <v/>
      </c>
      <c r="BK35" s="5" t="str">
        <f t="shared" si="17"/>
        <v/>
      </c>
      <c r="BL35" s="5" t="str">
        <f t="shared" si="17"/>
        <v/>
      </c>
      <c r="BM35" s="5" t="str">
        <f t="shared" si="17"/>
        <v/>
      </c>
      <c r="BN35" s="5" t="str">
        <f t="shared" si="17"/>
        <v/>
      </c>
      <c r="BO35" s="5" t="str">
        <f t="shared" si="17"/>
        <v/>
      </c>
      <c r="BP35" s="5" t="str">
        <f t="shared" si="17"/>
        <v/>
      </c>
      <c r="BQ35" s="5" t="str">
        <f t="shared" si="17"/>
        <v/>
      </c>
      <c r="BR35" s="5" t="str">
        <f t="shared" si="17"/>
        <v/>
      </c>
      <c r="BS35" s="5" t="str">
        <f t="shared" si="17"/>
        <v/>
      </c>
      <c r="BT35" s="5" t="str">
        <f t="shared" si="17"/>
        <v/>
      </c>
      <c r="BU35" s="122" t="str">
        <f t="shared" si="17"/>
        <v/>
      </c>
    </row>
    <row r="36" spans="1:73" x14ac:dyDescent="0.2">
      <c r="A36" s="109"/>
      <c r="B36" s="28"/>
      <c r="C36" s="35"/>
      <c r="D36" s="30"/>
      <c r="E36" s="47"/>
      <c r="F36" s="92"/>
      <c r="G36" s="42"/>
      <c r="H36" s="45"/>
      <c r="I36" s="96"/>
      <c r="J36" s="26"/>
      <c r="K36" s="100">
        <f t="shared" si="11"/>
        <v>11256.480000000003</v>
      </c>
      <c r="L36" s="109"/>
      <c r="N36" s="133"/>
      <c r="O36" s="11"/>
      <c r="P36" s="11"/>
      <c r="Q36" s="11"/>
      <c r="R36" s="11"/>
      <c r="S36" s="11"/>
      <c r="T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S36" s="121" t="str">
        <f t="shared" si="0"/>
        <v/>
      </c>
      <c r="AT36" s="5" t="str">
        <f t="shared" si="1"/>
        <v/>
      </c>
      <c r="AU36" s="5" t="str">
        <f t="shared" si="2"/>
        <v/>
      </c>
      <c r="AV36" s="5" t="str">
        <f t="shared" si="3"/>
        <v/>
      </c>
      <c r="AW36" s="5" t="str">
        <f t="shared" si="4"/>
        <v/>
      </c>
      <c r="AX36" s="5" t="str">
        <f t="shared" si="5"/>
        <v/>
      </c>
      <c r="AY36" s="122" t="str">
        <f t="shared" si="6"/>
        <v/>
      </c>
      <c r="AZ36" s="5"/>
      <c r="BA36" s="121" t="str">
        <f t="shared" si="12"/>
        <v/>
      </c>
      <c r="BB36" s="5" t="str">
        <f t="shared" si="13"/>
        <v/>
      </c>
      <c r="BC36" s="5" t="str">
        <f t="shared" si="16"/>
        <v/>
      </c>
      <c r="BD36" s="5" t="str">
        <f t="shared" si="16"/>
        <v/>
      </c>
      <c r="BE36" s="5" t="str">
        <f t="shared" si="16"/>
        <v/>
      </c>
      <c r="BF36" s="5" t="str">
        <f t="shared" si="16"/>
        <v/>
      </c>
      <c r="BG36" s="5" t="str">
        <f t="shared" si="16"/>
        <v/>
      </c>
      <c r="BH36" s="5" t="str">
        <f t="shared" si="16"/>
        <v/>
      </c>
      <c r="BI36" s="5" t="str">
        <f t="shared" si="16"/>
        <v/>
      </c>
      <c r="BJ36" s="5" t="str">
        <f t="shared" si="16"/>
        <v/>
      </c>
      <c r="BK36" s="5" t="str">
        <f t="shared" si="17"/>
        <v/>
      </c>
      <c r="BL36" s="5" t="str">
        <f t="shared" si="17"/>
        <v/>
      </c>
      <c r="BM36" s="5" t="str">
        <f t="shared" si="17"/>
        <v/>
      </c>
      <c r="BN36" s="5" t="str">
        <f t="shared" si="17"/>
        <v/>
      </c>
      <c r="BO36" s="5" t="str">
        <f t="shared" si="17"/>
        <v/>
      </c>
      <c r="BP36" s="5" t="str">
        <f t="shared" si="17"/>
        <v/>
      </c>
      <c r="BQ36" s="5" t="str">
        <f t="shared" si="17"/>
        <v/>
      </c>
      <c r="BR36" s="5" t="str">
        <f t="shared" si="17"/>
        <v/>
      </c>
      <c r="BS36" s="5" t="str">
        <f t="shared" si="17"/>
        <v/>
      </c>
      <c r="BT36" s="5" t="str">
        <f t="shared" si="17"/>
        <v/>
      </c>
      <c r="BU36" s="122" t="str">
        <f t="shared" si="17"/>
        <v/>
      </c>
    </row>
    <row r="37" spans="1:73" ht="12.75" customHeight="1" x14ac:dyDescent="0.2">
      <c r="A37" s="109"/>
      <c r="B37" s="23"/>
      <c r="C37" s="24"/>
      <c r="D37" s="20"/>
      <c r="E37" s="46"/>
      <c r="F37" s="93"/>
      <c r="G37" s="40"/>
      <c r="H37" s="46"/>
      <c r="I37" s="97"/>
      <c r="J37" s="26"/>
      <c r="K37" s="101">
        <f t="shared" si="11"/>
        <v>11256.480000000003</v>
      </c>
      <c r="L37" s="109"/>
      <c r="N37" s="133"/>
      <c r="O37" s="11"/>
      <c r="P37" s="11"/>
      <c r="Q37" s="11"/>
      <c r="R37" s="11"/>
      <c r="S37" s="11"/>
      <c r="T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S37" s="121" t="str">
        <f t="shared" si="0"/>
        <v/>
      </c>
      <c r="AT37" s="5" t="str">
        <f t="shared" si="1"/>
        <v/>
      </c>
      <c r="AU37" s="5" t="str">
        <f t="shared" si="2"/>
        <v/>
      </c>
      <c r="AV37" s="5" t="str">
        <f t="shared" si="3"/>
        <v/>
      </c>
      <c r="AW37" s="5" t="str">
        <f t="shared" si="4"/>
        <v/>
      </c>
      <c r="AX37" s="5" t="str">
        <f t="shared" si="5"/>
        <v/>
      </c>
      <c r="AY37" s="122" t="str">
        <f t="shared" si="6"/>
        <v/>
      </c>
      <c r="AZ37" s="5"/>
      <c r="BA37" s="121" t="str">
        <f t="shared" si="12"/>
        <v/>
      </c>
      <c r="BB37" s="5" t="str">
        <f t="shared" si="13"/>
        <v/>
      </c>
      <c r="BC37" s="5" t="str">
        <f t="shared" si="16"/>
        <v/>
      </c>
      <c r="BD37" s="5" t="str">
        <f t="shared" si="16"/>
        <v/>
      </c>
      <c r="BE37" s="5" t="str">
        <f t="shared" si="16"/>
        <v/>
      </c>
      <c r="BF37" s="5" t="str">
        <f t="shared" si="16"/>
        <v/>
      </c>
      <c r="BG37" s="5" t="str">
        <f t="shared" si="16"/>
        <v/>
      </c>
      <c r="BH37" s="5" t="str">
        <f t="shared" si="16"/>
        <v/>
      </c>
      <c r="BI37" s="5" t="str">
        <f t="shared" si="16"/>
        <v/>
      </c>
      <c r="BJ37" s="5" t="str">
        <f t="shared" si="16"/>
        <v/>
      </c>
      <c r="BK37" s="5" t="str">
        <f t="shared" si="17"/>
        <v/>
      </c>
      <c r="BL37" s="5" t="str">
        <f t="shared" si="17"/>
        <v/>
      </c>
      <c r="BM37" s="5" t="str">
        <f t="shared" si="17"/>
        <v/>
      </c>
      <c r="BN37" s="5" t="str">
        <f t="shared" si="17"/>
        <v/>
      </c>
      <c r="BO37" s="5" t="str">
        <f t="shared" si="17"/>
        <v/>
      </c>
      <c r="BP37" s="5" t="str">
        <f t="shared" si="17"/>
        <v/>
      </c>
      <c r="BQ37" s="5" t="str">
        <f t="shared" si="17"/>
        <v/>
      </c>
      <c r="BR37" s="5" t="str">
        <f t="shared" si="17"/>
        <v/>
      </c>
      <c r="BS37" s="5" t="str">
        <f t="shared" si="17"/>
        <v/>
      </c>
      <c r="BT37" s="5" t="str">
        <f t="shared" si="17"/>
        <v/>
      </c>
      <c r="BU37" s="122" t="str">
        <f t="shared" si="17"/>
        <v/>
      </c>
    </row>
    <row r="38" spans="1:73" ht="12.75" customHeight="1" x14ac:dyDescent="0.2">
      <c r="A38" s="109"/>
      <c r="B38" s="28"/>
      <c r="C38" s="35"/>
      <c r="D38" s="30"/>
      <c r="E38" s="47"/>
      <c r="F38" s="92"/>
      <c r="G38" s="64"/>
      <c r="H38" s="45"/>
      <c r="I38" s="96"/>
      <c r="J38" s="26"/>
      <c r="K38" s="100">
        <f t="shared" si="11"/>
        <v>11256.480000000003</v>
      </c>
      <c r="L38" s="109"/>
      <c r="N38" s="133"/>
      <c r="O38" s="11"/>
      <c r="P38" s="11"/>
      <c r="Q38" s="11"/>
      <c r="R38" s="11"/>
      <c r="S38" s="11"/>
      <c r="T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S38" s="121" t="str">
        <f t="shared" si="0"/>
        <v/>
      </c>
      <c r="AT38" s="5" t="str">
        <f t="shared" si="1"/>
        <v/>
      </c>
      <c r="AU38" s="5" t="str">
        <f t="shared" si="2"/>
        <v/>
      </c>
      <c r="AV38" s="5" t="str">
        <f t="shared" si="3"/>
        <v/>
      </c>
      <c r="AW38" s="5" t="str">
        <f t="shared" si="4"/>
        <v/>
      </c>
      <c r="AX38" s="5" t="str">
        <f t="shared" si="5"/>
        <v/>
      </c>
      <c r="AY38" s="122" t="str">
        <f t="shared" si="6"/>
        <v/>
      </c>
      <c r="AZ38" s="5"/>
      <c r="BA38" s="121" t="str">
        <f t="shared" si="12"/>
        <v/>
      </c>
      <c r="BB38" s="5" t="str">
        <f t="shared" si="13"/>
        <v/>
      </c>
      <c r="BC38" s="5" t="str">
        <f t="shared" si="16"/>
        <v/>
      </c>
      <c r="BD38" s="5" t="str">
        <f t="shared" si="16"/>
        <v/>
      </c>
      <c r="BE38" s="5" t="str">
        <f t="shared" si="16"/>
        <v/>
      </c>
      <c r="BF38" s="5" t="str">
        <f t="shared" si="16"/>
        <v/>
      </c>
      <c r="BG38" s="5" t="str">
        <f t="shared" si="16"/>
        <v/>
      </c>
      <c r="BH38" s="5" t="str">
        <f t="shared" si="16"/>
        <v/>
      </c>
      <c r="BI38" s="5" t="str">
        <f t="shared" si="16"/>
        <v/>
      </c>
      <c r="BJ38" s="5" t="str">
        <f t="shared" si="16"/>
        <v/>
      </c>
      <c r="BK38" s="5" t="str">
        <f t="shared" si="17"/>
        <v/>
      </c>
      <c r="BL38" s="5" t="str">
        <f t="shared" si="17"/>
        <v/>
      </c>
      <c r="BM38" s="5" t="str">
        <f t="shared" si="17"/>
        <v/>
      </c>
      <c r="BN38" s="5" t="str">
        <f t="shared" si="17"/>
        <v/>
      </c>
      <c r="BO38" s="5" t="str">
        <f t="shared" si="17"/>
        <v/>
      </c>
      <c r="BP38" s="5" t="str">
        <f t="shared" si="17"/>
        <v/>
      </c>
      <c r="BQ38" s="5" t="str">
        <f t="shared" si="17"/>
        <v/>
      </c>
      <c r="BR38" s="5" t="str">
        <f t="shared" si="17"/>
        <v/>
      </c>
      <c r="BS38" s="5" t="str">
        <f t="shared" si="17"/>
        <v/>
      </c>
      <c r="BT38" s="5" t="str">
        <f t="shared" si="17"/>
        <v/>
      </c>
      <c r="BU38" s="122" t="str">
        <f t="shared" si="17"/>
        <v/>
      </c>
    </row>
    <row r="39" spans="1:73" ht="12.75" customHeight="1" x14ac:dyDescent="0.2">
      <c r="A39" s="109"/>
      <c r="B39" s="23"/>
      <c r="C39" s="24"/>
      <c r="D39" s="20"/>
      <c r="E39" s="46"/>
      <c r="F39" s="93"/>
      <c r="G39" s="40"/>
      <c r="H39" s="46"/>
      <c r="I39" s="97"/>
      <c r="J39" s="26"/>
      <c r="K39" s="101">
        <f t="shared" si="11"/>
        <v>11256.480000000003</v>
      </c>
      <c r="L39" s="109"/>
      <c r="N39" s="133"/>
      <c r="O39" s="11"/>
      <c r="P39" s="11"/>
      <c r="Q39" s="11"/>
      <c r="R39" s="11"/>
      <c r="S39" s="11"/>
      <c r="T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S39" s="121" t="str">
        <f t="shared" si="0"/>
        <v/>
      </c>
      <c r="AT39" s="5" t="str">
        <f t="shared" si="1"/>
        <v/>
      </c>
      <c r="AU39" s="5" t="str">
        <f t="shared" si="2"/>
        <v/>
      </c>
      <c r="AV39" s="5" t="str">
        <f t="shared" si="3"/>
        <v/>
      </c>
      <c r="AW39" s="5" t="str">
        <f t="shared" si="4"/>
        <v/>
      </c>
      <c r="AX39" s="5" t="str">
        <f t="shared" si="5"/>
        <v/>
      </c>
      <c r="AY39" s="122" t="str">
        <f t="shared" si="6"/>
        <v/>
      </c>
      <c r="AZ39" s="5"/>
      <c r="BA39" s="121" t="str">
        <f t="shared" si="12"/>
        <v/>
      </c>
      <c r="BB39" s="5" t="str">
        <f t="shared" si="13"/>
        <v/>
      </c>
      <c r="BC39" s="5" t="str">
        <f t="shared" si="16"/>
        <v/>
      </c>
      <c r="BD39" s="5" t="str">
        <f t="shared" si="16"/>
        <v/>
      </c>
      <c r="BE39" s="5" t="str">
        <f t="shared" si="16"/>
        <v/>
      </c>
      <c r="BF39" s="5" t="str">
        <f t="shared" si="16"/>
        <v/>
      </c>
      <c r="BG39" s="5" t="str">
        <f t="shared" si="16"/>
        <v/>
      </c>
      <c r="BH39" s="5" t="str">
        <f t="shared" si="16"/>
        <v/>
      </c>
      <c r="BI39" s="5" t="str">
        <f t="shared" si="16"/>
        <v/>
      </c>
      <c r="BJ39" s="5" t="str">
        <f t="shared" si="16"/>
        <v/>
      </c>
      <c r="BK39" s="5" t="str">
        <f t="shared" si="17"/>
        <v/>
      </c>
      <c r="BL39" s="5" t="str">
        <f t="shared" si="17"/>
        <v/>
      </c>
      <c r="BM39" s="5" t="str">
        <f t="shared" si="17"/>
        <v/>
      </c>
      <c r="BN39" s="5" t="str">
        <f t="shared" si="17"/>
        <v/>
      </c>
      <c r="BO39" s="5" t="str">
        <f t="shared" si="17"/>
        <v/>
      </c>
      <c r="BP39" s="5" t="str">
        <f t="shared" si="17"/>
        <v/>
      </c>
      <c r="BQ39" s="5" t="str">
        <f t="shared" si="17"/>
        <v/>
      </c>
      <c r="BR39" s="5" t="str">
        <f t="shared" si="17"/>
        <v/>
      </c>
      <c r="BS39" s="5" t="str">
        <f t="shared" si="17"/>
        <v/>
      </c>
      <c r="BT39" s="5" t="str">
        <f t="shared" si="17"/>
        <v/>
      </c>
      <c r="BU39" s="122" t="str">
        <f t="shared" si="17"/>
        <v/>
      </c>
    </row>
    <row r="40" spans="1:73" ht="12.75" customHeight="1" x14ac:dyDescent="0.2">
      <c r="A40" s="109"/>
      <c r="B40" s="28"/>
      <c r="C40" s="35"/>
      <c r="D40" s="30"/>
      <c r="E40" s="47"/>
      <c r="F40" s="92"/>
      <c r="G40" s="42"/>
      <c r="H40" s="45"/>
      <c r="I40" s="96"/>
      <c r="J40" s="26"/>
      <c r="K40" s="100">
        <f t="shared" si="11"/>
        <v>11256.480000000003</v>
      </c>
      <c r="L40" s="109"/>
      <c r="N40" s="133"/>
      <c r="O40" s="135"/>
      <c r="P40" s="11"/>
      <c r="Q40" s="11"/>
      <c r="R40" s="11"/>
      <c r="S40" s="11"/>
      <c r="T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S40" s="121" t="str">
        <f t="shared" si="0"/>
        <v/>
      </c>
      <c r="AT40" s="5" t="str">
        <f t="shared" si="1"/>
        <v/>
      </c>
      <c r="AU40" s="5" t="str">
        <f t="shared" si="2"/>
        <v/>
      </c>
      <c r="AV40" s="5" t="str">
        <f t="shared" si="3"/>
        <v/>
      </c>
      <c r="AW40" s="5" t="str">
        <f t="shared" si="4"/>
        <v/>
      </c>
      <c r="AX40" s="5" t="str">
        <f t="shared" si="5"/>
        <v/>
      </c>
      <c r="AY40" s="122" t="str">
        <f t="shared" si="6"/>
        <v/>
      </c>
      <c r="AZ40" s="5"/>
      <c r="BA40" s="121" t="str">
        <f t="shared" si="12"/>
        <v/>
      </c>
      <c r="BB40" s="5" t="str">
        <f t="shared" si="13"/>
        <v/>
      </c>
      <c r="BC40" s="5" t="str">
        <f t="shared" si="16"/>
        <v/>
      </c>
      <c r="BD40" s="5" t="str">
        <f t="shared" si="16"/>
        <v/>
      </c>
      <c r="BE40" s="5" t="str">
        <f t="shared" si="16"/>
        <v/>
      </c>
      <c r="BF40" s="5" t="str">
        <f t="shared" si="16"/>
        <v/>
      </c>
      <c r="BG40" s="5" t="str">
        <f t="shared" si="16"/>
        <v/>
      </c>
      <c r="BH40" s="5" t="str">
        <f t="shared" si="16"/>
        <v/>
      </c>
      <c r="BI40" s="5" t="str">
        <f t="shared" si="16"/>
        <v/>
      </c>
      <c r="BJ40" s="5" t="str">
        <f t="shared" si="16"/>
        <v/>
      </c>
      <c r="BK40" s="5" t="str">
        <f t="shared" si="17"/>
        <v/>
      </c>
      <c r="BL40" s="5" t="str">
        <f t="shared" si="17"/>
        <v/>
      </c>
      <c r="BM40" s="5" t="str">
        <f t="shared" si="17"/>
        <v/>
      </c>
      <c r="BN40" s="5" t="str">
        <f t="shared" si="17"/>
        <v/>
      </c>
      <c r="BO40" s="5" t="str">
        <f t="shared" si="17"/>
        <v/>
      </c>
      <c r="BP40" s="5" t="str">
        <f t="shared" si="17"/>
        <v/>
      </c>
      <c r="BQ40" s="5" t="str">
        <f t="shared" si="17"/>
        <v/>
      </c>
      <c r="BR40" s="5" t="str">
        <f t="shared" si="17"/>
        <v/>
      </c>
      <c r="BS40" s="5" t="str">
        <f t="shared" si="17"/>
        <v/>
      </c>
      <c r="BT40" s="5" t="str">
        <f t="shared" si="17"/>
        <v/>
      </c>
      <c r="BU40" s="122" t="str">
        <f t="shared" si="17"/>
        <v/>
      </c>
    </row>
    <row r="41" spans="1:73" x14ac:dyDescent="0.2">
      <c r="A41" s="109"/>
      <c r="B41" s="23"/>
      <c r="C41" s="24"/>
      <c r="D41" s="20"/>
      <c r="E41" s="46"/>
      <c r="F41" s="93"/>
      <c r="G41" s="77"/>
      <c r="H41" s="44"/>
      <c r="I41" s="97"/>
      <c r="J41" s="26"/>
      <c r="K41" s="101">
        <f t="shared" si="11"/>
        <v>11256.480000000003</v>
      </c>
      <c r="L41" s="109"/>
      <c r="N41" s="133"/>
      <c r="O41" s="11"/>
      <c r="P41" s="11"/>
      <c r="Q41" s="11"/>
      <c r="R41" s="11"/>
      <c r="S41" s="11"/>
      <c r="T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S41" s="121" t="str">
        <f t="shared" si="0"/>
        <v/>
      </c>
      <c r="AT41" s="5" t="str">
        <f t="shared" si="1"/>
        <v/>
      </c>
      <c r="AU41" s="5" t="str">
        <f t="shared" si="2"/>
        <v/>
      </c>
      <c r="AV41" s="5" t="str">
        <f t="shared" si="3"/>
        <v/>
      </c>
      <c r="AW41" s="5" t="str">
        <f t="shared" si="4"/>
        <v/>
      </c>
      <c r="AX41" s="5" t="str">
        <f t="shared" si="5"/>
        <v/>
      </c>
      <c r="AY41" s="122" t="str">
        <f t="shared" si="6"/>
        <v/>
      </c>
      <c r="AZ41" s="5"/>
      <c r="BA41" s="121" t="str">
        <f t="shared" si="12"/>
        <v/>
      </c>
      <c r="BB41" s="5" t="str">
        <f t="shared" si="13"/>
        <v/>
      </c>
      <c r="BC41" s="5" t="str">
        <f t="shared" si="16"/>
        <v/>
      </c>
      <c r="BD41" s="5" t="str">
        <f t="shared" si="16"/>
        <v/>
      </c>
      <c r="BE41" s="5" t="str">
        <f t="shared" si="16"/>
        <v/>
      </c>
      <c r="BF41" s="5" t="str">
        <f t="shared" si="16"/>
        <v/>
      </c>
      <c r="BG41" s="5" t="str">
        <f t="shared" si="16"/>
        <v/>
      </c>
      <c r="BH41" s="5" t="str">
        <f t="shared" si="16"/>
        <v/>
      </c>
      <c r="BI41" s="5" t="str">
        <f t="shared" si="16"/>
        <v/>
      </c>
      <c r="BJ41" s="5" t="str">
        <f t="shared" si="16"/>
        <v/>
      </c>
      <c r="BK41" s="5" t="str">
        <f t="shared" si="17"/>
        <v/>
      </c>
      <c r="BL41" s="5" t="str">
        <f t="shared" si="17"/>
        <v/>
      </c>
      <c r="BM41" s="5" t="str">
        <f t="shared" si="17"/>
        <v/>
      </c>
      <c r="BN41" s="5" t="str">
        <f t="shared" si="17"/>
        <v/>
      </c>
      <c r="BO41" s="5" t="str">
        <f t="shared" si="17"/>
        <v/>
      </c>
      <c r="BP41" s="5" t="str">
        <f t="shared" si="17"/>
        <v/>
      </c>
      <c r="BQ41" s="5" t="str">
        <f t="shared" si="17"/>
        <v/>
      </c>
      <c r="BR41" s="5" t="str">
        <f t="shared" si="17"/>
        <v/>
      </c>
      <c r="BS41" s="5" t="str">
        <f t="shared" si="17"/>
        <v/>
      </c>
      <c r="BT41" s="5" t="str">
        <f t="shared" si="17"/>
        <v/>
      </c>
      <c r="BU41" s="122" t="str">
        <f t="shared" si="17"/>
        <v/>
      </c>
    </row>
    <row r="42" spans="1:73" x14ac:dyDescent="0.2">
      <c r="A42" s="109"/>
      <c r="B42" s="28"/>
      <c r="C42" s="35"/>
      <c r="D42" s="30"/>
      <c r="E42" s="47"/>
      <c r="F42" s="92"/>
      <c r="G42" s="63"/>
      <c r="H42" s="31"/>
      <c r="I42" s="96"/>
      <c r="J42" s="26"/>
      <c r="K42" s="100">
        <f t="shared" si="11"/>
        <v>11256.480000000003</v>
      </c>
      <c r="L42" s="109"/>
      <c r="N42" s="133"/>
      <c r="O42" s="135"/>
      <c r="P42" s="11"/>
      <c r="Q42" s="11"/>
      <c r="R42" s="11"/>
      <c r="S42" s="11"/>
      <c r="T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S42" s="121" t="str">
        <f t="shared" si="0"/>
        <v/>
      </c>
      <c r="AT42" s="5" t="str">
        <f t="shared" si="1"/>
        <v/>
      </c>
      <c r="AU42" s="5" t="str">
        <f t="shared" si="2"/>
        <v/>
      </c>
      <c r="AV42" s="5" t="str">
        <f t="shared" si="3"/>
        <v/>
      </c>
      <c r="AW42" s="5" t="str">
        <f t="shared" si="4"/>
        <v/>
      </c>
      <c r="AX42" s="5" t="str">
        <f t="shared" si="5"/>
        <v/>
      </c>
      <c r="AY42" s="122" t="str">
        <f t="shared" si="6"/>
        <v/>
      </c>
      <c r="AZ42" s="5"/>
      <c r="BA42" s="121" t="str">
        <f t="shared" si="12"/>
        <v/>
      </c>
      <c r="BB42" s="5" t="str">
        <f t="shared" si="13"/>
        <v/>
      </c>
      <c r="BC42" s="5" t="str">
        <f t="shared" si="16"/>
        <v/>
      </c>
      <c r="BD42" s="5" t="str">
        <f t="shared" si="16"/>
        <v/>
      </c>
      <c r="BE42" s="5" t="str">
        <f t="shared" si="16"/>
        <v/>
      </c>
      <c r="BF42" s="5" t="str">
        <f t="shared" si="16"/>
        <v/>
      </c>
      <c r="BG42" s="5" t="str">
        <f t="shared" si="16"/>
        <v/>
      </c>
      <c r="BH42" s="5" t="str">
        <f t="shared" si="16"/>
        <v/>
      </c>
      <c r="BI42" s="5" t="str">
        <f t="shared" si="16"/>
        <v/>
      </c>
      <c r="BJ42" s="5" t="str">
        <f t="shared" si="16"/>
        <v/>
      </c>
      <c r="BK42" s="5" t="str">
        <f t="shared" si="17"/>
        <v/>
      </c>
      <c r="BL42" s="5" t="str">
        <f t="shared" si="17"/>
        <v/>
      </c>
      <c r="BM42" s="5" t="str">
        <f t="shared" si="17"/>
        <v/>
      </c>
      <c r="BN42" s="5" t="str">
        <f t="shared" si="17"/>
        <v/>
      </c>
      <c r="BO42" s="5" t="str">
        <f t="shared" si="17"/>
        <v/>
      </c>
      <c r="BP42" s="5" t="str">
        <f t="shared" si="17"/>
        <v/>
      </c>
      <c r="BQ42" s="5" t="str">
        <f t="shared" si="17"/>
        <v/>
      </c>
      <c r="BR42" s="5" t="str">
        <f t="shared" si="17"/>
        <v/>
      </c>
      <c r="BS42" s="5" t="str">
        <f t="shared" si="17"/>
        <v/>
      </c>
      <c r="BT42" s="5" t="str">
        <f t="shared" si="17"/>
        <v/>
      </c>
      <c r="BU42" s="122" t="str">
        <f t="shared" si="17"/>
        <v/>
      </c>
    </row>
    <row r="43" spans="1:73" x14ac:dyDescent="0.2">
      <c r="A43" s="109"/>
      <c r="B43" s="23"/>
      <c r="C43" s="24"/>
      <c r="D43" s="20"/>
      <c r="E43" s="44"/>
      <c r="F43" s="93"/>
      <c r="G43" s="40"/>
      <c r="H43" s="25"/>
      <c r="I43" s="97"/>
      <c r="J43" s="26"/>
      <c r="K43" s="101">
        <f t="shared" si="11"/>
        <v>11256.480000000003</v>
      </c>
      <c r="L43" s="109"/>
      <c r="N43" s="133"/>
      <c r="O43" s="11"/>
      <c r="P43" s="11"/>
      <c r="Q43" s="11"/>
      <c r="R43" s="11"/>
      <c r="S43" s="11"/>
      <c r="T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S43" s="121" t="str">
        <f t="shared" si="0"/>
        <v/>
      </c>
      <c r="AT43" s="5" t="str">
        <f t="shared" si="1"/>
        <v/>
      </c>
      <c r="AU43" s="5" t="str">
        <f t="shared" si="2"/>
        <v/>
      </c>
      <c r="AV43" s="5" t="str">
        <f t="shared" si="3"/>
        <v/>
      </c>
      <c r="AW43" s="5" t="str">
        <f t="shared" si="4"/>
        <v/>
      </c>
      <c r="AX43" s="5" t="str">
        <f t="shared" si="5"/>
        <v/>
      </c>
      <c r="AY43" s="122" t="str">
        <f t="shared" si="6"/>
        <v/>
      </c>
      <c r="AZ43" s="5"/>
      <c r="BA43" s="121" t="str">
        <f t="shared" si="12"/>
        <v/>
      </c>
      <c r="BB43" s="5" t="str">
        <f t="shared" si="13"/>
        <v/>
      </c>
      <c r="BC43" s="5" t="str">
        <f t="shared" si="16"/>
        <v/>
      </c>
      <c r="BD43" s="5" t="str">
        <f t="shared" si="16"/>
        <v/>
      </c>
      <c r="BE43" s="5" t="str">
        <f t="shared" si="16"/>
        <v/>
      </c>
      <c r="BF43" s="5" t="str">
        <f t="shared" si="16"/>
        <v/>
      </c>
      <c r="BG43" s="5" t="str">
        <f t="shared" si="16"/>
        <v/>
      </c>
      <c r="BH43" s="5" t="str">
        <f t="shared" si="16"/>
        <v/>
      </c>
      <c r="BI43" s="5" t="str">
        <f t="shared" si="16"/>
        <v/>
      </c>
      <c r="BJ43" s="5" t="str">
        <f t="shared" si="16"/>
        <v/>
      </c>
      <c r="BK43" s="5" t="str">
        <f t="shared" si="17"/>
        <v/>
      </c>
      <c r="BL43" s="5" t="str">
        <f t="shared" si="17"/>
        <v/>
      </c>
      <c r="BM43" s="5" t="str">
        <f t="shared" si="17"/>
        <v/>
      </c>
      <c r="BN43" s="5" t="str">
        <f t="shared" si="17"/>
        <v/>
      </c>
      <c r="BO43" s="5" t="str">
        <f t="shared" si="17"/>
        <v/>
      </c>
      <c r="BP43" s="5" t="str">
        <f t="shared" si="17"/>
        <v/>
      </c>
      <c r="BQ43" s="5" t="str">
        <f t="shared" si="17"/>
        <v/>
      </c>
      <c r="BR43" s="5" t="str">
        <f t="shared" si="17"/>
        <v/>
      </c>
      <c r="BS43" s="5" t="str">
        <f t="shared" si="17"/>
        <v/>
      </c>
      <c r="BT43" s="5" t="str">
        <f t="shared" si="17"/>
        <v/>
      </c>
      <c r="BU43" s="122" t="str">
        <f t="shared" si="17"/>
        <v/>
      </c>
    </row>
    <row r="44" spans="1:73" x14ac:dyDescent="0.2">
      <c r="A44" s="109"/>
      <c r="B44" s="28"/>
      <c r="C44" s="35"/>
      <c r="D44" s="30"/>
      <c r="E44" s="45"/>
      <c r="F44" s="92"/>
      <c r="G44" s="63"/>
      <c r="H44" s="31"/>
      <c r="I44" s="96"/>
      <c r="J44" s="26"/>
      <c r="K44" s="100">
        <f t="shared" si="11"/>
        <v>11256.480000000003</v>
      </c>
      <c r="L44" s="109"/>
      <c r="N44" s="133"/>
      <c r="O44" s="11"/>
      <c r="P44" s="11"/>
      <c r="Q44" s="11"/>
      <c r="R44" s="11"/>
      <c r="S44" s="11"/>
      <c r="T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S44" s="121" t="str">
        <f t="shared" si="0"/>
        <v/>
      </c>
      <c r="AT44" s="5" t="str">
        <f t="shared" si="1"/>
        <v/>
      </c>
      <c r="AU44" s="5" t="str">
        <f t="shared" si="2"/>
        <v/>
      </c>
      <c r="AV44" s="5" t="str">
        <f t="shared" si="3"/>
        <v/>
      </c>
      <c r="AW44" s="5" t="str">
        <f t="shared" si="4"/>
        <v/>
      </c>
      <c r="AX44" s="5" t="str">
        <f t="shared" si="5"/>
        <v/>
      </c>
      <c r="AY44" s="122" t="str">
        <f t="shared" si="6"/>
        <v/>
      </c>
      <c r="AZ44" s="5"/>
      <c r="BA44" s="121" t="str">
        <f t="shared" si="12"/>
        <v/>
      </c>
      <c r="BB44" s="5" t="str">
        <f t="shared" si="13"/>
        <v/>
      </c>
      <c r="BC44" s="5" t="str">
        <f t="shared" si="16"/>
        <v/>
      </c>
      <c r="BD44" s="5" t="str">
        <f t="shared" si="16"/>
        <v/>
      </c>
      <c r="BE44" s="5" t="str">
        <f t="shared" si="16"/>
        <v/>
      </c>
      <c r="BF44" s="5" t="str">
        <f t="shared" si="16"/>
        <v/>
      </c>
      <c r="BG44" s="5" t="str">
        <f t="shared" si="16"/>
        <v/>
      </c>
      <c r="BH44" s="5" t="str">
        <f t="shared" si="16"/>
        <v/>
      </c>
      <c r="BI44" s="5" t="str">
        <f t="shared" si="16"/>
        <v/>
      </c>
      <c r="BJ44" s="5" t="str">
        <f t="shared" si="16"/>
        <v/>
      </c>
      <c r="BK44" s="5" t="str">
        <f t="shared" si="17"/>
        <v/>
      </c>
      <c r="BL44" s="5" t="str">
        <f t="shared" si="17"/>
        <v/>
      </c>
      <c r="BM44" s="5" t="str">
        <f t="shared" si="17"/>
        <v/>
      </c>
      <c r="BN44" s="5" t="str">
        <f t="shared" si="17"/>
        <v/>
      </c>
      <c r="BO44" s="5" t="str">
        <f t="shared" si="17"/>
        <v/>
      </c>
      <c r="BP44" s="5" t="str">
        <f t="shared" si="17"/>
        <v/>
      </c>
      <c r="BQ44" s="5" t="str">
        <f t="shared" si="17"/>
        <v/>
      </c>
      <c r="BR44" s="5" t="str">
        <f t="shared" si="17"/>
        <v/>
      </c>
      <c r="BS44" s="5" t="str">
        <f t="shared" si="17"/>
        <v/>
      </c>
      <c r="BT44" s="5" t="str">
        <f t="shared" si="17"/>
        <v/>
      </c>
      <c r="BU44" s="122" t="str">
        <f t="shared" si="17"/>
        <v/>
      </c>
    </row>
    <row r="45" spans="1:73" x14ac:dyDescent="0.2">
      <c r="A45" s="109"/>
      <c r="B45" s="23"/>
      <c r="C45" s="33"/>
      <c r="D45" s="20"/>
      <c r="E45" s="25"/>
      <c r="F45" s="93"/>
      <c r="G45" s="40"/>
      <c r="H45" s="25"/>
      <c r="I45" s="97"/>
      <c r="J45" s="26"/>
      <c r="K45" s="101">
        <f t="shared" si="11"/>
        <v>11256.480000000003</v>
      </c>
      <c r="L45" s="109"/>
      <c r="N45" s="133"/>
      <c r="O45" s="11"/>
      <c r="P45" s="11"/>
      <c r="Q45" s="11"/>
      <c r="R45" s="11"/>
      <c r="S45" s="11"/>
      <c r="T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S45" s="121" t="str">
        <f t="shared" si="0"/>
        <v/>
      </c>
      <c r="AT45" s="5" t="str">
        <f t="shared" si="1"/>
        <v/>
      </c>
      <c r="AU45" s="5" t="str">
        <f t="shared" si="2"/>
        <v/>
      </c>
      <c r="AV45" s="5" t="str">
        <f t="shared" si="3"/>
        <v/>
      </c>
      <c r="AW45" s="5" t="str">
        <f t="shared" si="4"/>
        <v/>
      </c>
      <c r="AX45" s="5" t="str">
        <f t="shared" si="5"/>
        <v/>
      </c>
      <c r="AY45" s="122" t="str">
        <f t="shared" si="6"/>
        <v/>
      </c>
      <c r="AZ45" s="5"/>
      <c r="BA45" s="121" t="str">
        <f t="shared" si="12"/>
        <v/>
      </c>
      <c r="BB45" s="5" t="str">
        <f t="shared" si="13"/>
        <v/>
      </c>
      <c r="BC45" s="5" t="str">
        <f t="shared" si="16"/>
        <v/>
      </c>
      <c r="BD45" s="5" t="str">
        <f t="shared" si="16"/>
        <v/>
      </c>
      <c r="BE45" s="5" t="str">
        <f t="shared" si="16"/>
        <v/>
      </c>
      <c r="BF45" s="5" t="str">
        <f t="shared" si="16"/>
        <v/>
      </c>
      <c r="BG45" s="5" t="str">
        <f t="shared" si="16"/>
        <v/>
      </c>
      <c r="BH45" s="5" t="str">
        <f t="shared" si="16"/>
        <v/>
      </c>
      <c r="BI45" s="5" t="str">
        <f t="shared" si="16"/>
        <v/>
      </c>
      <c r="BJ45" s="5" t="str">
        <f t="shared" si="16"/>
        <v/>
      </c>
      <c r="BK45" s="5" t="str">
        <f t="shared" si="17"/>
        <v/>
      </c>
      <c r="BL45" s="5" t="str">
        <f t="shared" si="17"/>
        <v/>
      </c>
      <c r="BM45" s="5" t="str">
        <f t="shared" si="17"/>
        <v/>
      </c>
      <c r="BN45" s="5" t="str">
        <f t="shared" si="17"/>
        <v/>
      </c>
      <c r="BO45" s="5" t="str">
        <f t="shared" si="17"/>
        <v/>
      </c>
      <c r="BP45" s="5" t="str">
        <f t="shared" si="17"/>
        <v/>
      </c>
      <c r="BQ45" s="5" t="str">
        <f t="shared" si="17"/>
        <v/>
      </c>
      <c r="BR45" s="5" t="str">
        <f t="shared" si="17"/>
        <v/>
      </c>
      <c r="BS45" s="5" t="str">
        <f t="shared" si="17"/>
        <v/>
      </c>
      <c r="BT45" s="5" t="str">
        <f t="shared" si="17"/>
        <v/>
      </c>
      <c r="BU45" s="122" t="str">
        <f t="shared" si="17"/>
        <v/>
      </c>
    </row>
    <row r="46" spans="1:73" x14ac:dyDescent="0.2">
      <c r="A46" s="109"/>
      <c r="B46" s="28"/>
      <c r="C46" s="50"/>
      <c r="D46" s="30"/>
      <c r="E46" s="31"/>
      <c r="F46" s="92"/>
      <c r="G46" s="63"/>
      <c r="H46" s="31"/>
      <c r="I46" s="96"/>
      <c r="J46" s="26"/>
      <c r="K46" s="100">
        <f t="shared" si="11"/>
        <v>11256.480000000003</v>
      </c>
      <c r="L46" s="109"/>
      <c r="N46" s="133"/>
      <c r="O46" s="11"/>
      <c r="P46" s="11"/>
      <c r="Q46" s="11"/>
      <c r="R46" s="11"/>
      <c r="S46" s="11"/>
      <c r="T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S46" s="121" t="str">
        <f t="shared" si="0"/>
        <v/>
      </c>
      <c r="AT46" s="5" t="str">
        <f t="shared" si="1"/>
        <v/>
      </c>
      <c r="AU46" s="5" t="str">
        <f t="shared" si="2"/>
        <v/>
      </c>
      <c r="AV46" s="5" t="str">
        <f t="shared" si="3"/>
        <v/>
      </c>
      <c r="AW46" s="5" t="str">
        <f t="shared" si="4"/>
        <v/>
      </c>
      <c r="AX46" s="5" t="str">
        <f t="shared" si="5"/>
        <v/>
      </c>
      <c r="AY46" s="122" t="str">
        <f t="shared" si="6"/>
        <v/>
      </c>
      <c r="AZ46" s="5"/>
      <c r="BA46" s="121" t="str">
        <f t="shared" si="12"/>
        <v/>
      </c>
      <c r="BB46" s="5" t="str">
        <f t="shared" si="13"/>
        <v/>
      </c>
      <c r="BC46" s="5" t="str">
        <f t="shared" si="16"/>
        <v/>
      </c>
      <c r="BD46" s="5" t="str">
        <f t="shared" si="16"/>
        <v/>
      </c>
      <c r="BE46" s="5" t="str">
        <f t="shared" si="16"/>
        <v/>
      </c>
      <c r="BF46" s="5" t="str">
        <f t="shared" si="16"/>
        <v/>
      </c>
      <c r="BG46" s="5" t="str">
        <f t="shared" si="16"/>
        <v/>
      </c>
      <c r="BH46" s="5" t="str">
        <f t="shared" si="16"/>
        <v/>
      </c>
      <c r="BI46" s="5" t="str">
        <f t="shared" si="16"/>
        <v/>
      </c>
      <c r="BJ46" s="5" t="str">
        <f t="shared" si="16"/>
        <v/>
      </c>
      <c r="BK46" s="5" t="str">
        <f t="shared" si="17"/>
        <v/>
      </c>
      <c r="BL46" s="5" t="str">
        <f t="shared" si="17"/>
        <v/>
      </c>
      <c r="BM46" s="5" t="str">
        <f t="shared" si="17"/>
        <v/>
      </c>
      <c r="BN46" s="5" t="str">
        <f t="shared" si="17"/>
        <v/>
      </c>
      <c r="BO46" s="5" t="str">
        <f t="shared" si="17"/>
        <v/>
      </c>
      <c r="BP46" s="5" t="str">
        <f t="shared" si="17"/>
        <v/>
      </c>
      <c r="BQ46" s="5" t="str">
        <f t="shared" si="17"/>
        <v/>
      </c>
      <c r="BR46" s="5" t="str">
        <f t="shared" si="17"/>
        <v/>
      </c>
      <c r="BS46" s="5" t="str">
        <f t="shared" si="17"/>
        <v/>
      </c>
      <c r="BT46" s="5" t="str">
        <f t="shared" si="17"/>
        <v/>
      </c>
      <c r="BU46" s="122" t="str">
        <f t="shared" si="17"/>
        <v/>
      </c>
    </row>
    <row r="47" spans="1:73" x14ac:dyDescent="0.2">
      <c r="A47" s="109"/>
      <c r="B47" s="23"/>
      <c r="C47" s="24"/>
      <c r="D47" s="20"/>
      <c r="E47" s="44"/>
      <c r="F47" s="93"/>
      <c r="G47" s="40"/>
      <c r="H47" s="53"/>
      <c r="I47" s="98"/>
      <c r="J47" s="26"/>
      <c r="K47" s="101">
        <f t="shared" si="11"/>
        <v>11256.480000000003</v>
      </c>
      <c r="L47" s="109"/>
      <c r="N47" s="133"/>
      <c r="O47" s="11"/>
      <c r="P47" s="11"/>
      <c r="Q47" s="11"/>
      <c r="R47" s="11"/>
      <c r="S47" s="11"/>
      <c r="T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S47" s="121" t="str">
        <f t="shared" si="0"/>
        <v/>
      </c>
      <c r="AT47" s="5" t="str">
        <f t="shared" si="1"/>
        <v/>
      </c>
      <c r="AU47" s="5" t="str">
        <f t="shared" si="2"/>
        <v/>
      </c>
      <c r="AV47" s="5" t="str">
        <f t="shared" si="3"/>
        <v/>
      </c>
      <c r="AW47" s="5" t="str">
        <f t="shared" si="4"/>
        <v/>
      </c>
      <c r="AX47" s="5" t="str">
        <f t="shared" si="5"/>
        <v/>
      </c>
      <c r="AY47" s="122" t="str">
        <f t="shared" si="6"/>
        <v/>
      </c>
      <c r="AZ47" s="5"/>
      <c r="BA47" s="121" t="str">
        <f t="shared" si="12"/>
        <v/>
      </c>
      <c r="BB47" s="5" t="str">
        <f t="shared" si="13"/>
        <v/>
      </c>
      <c r="BC47" s="5" t="str">
        <f t="shared" si="16"/>
        <v/>
      </c>
      <c r="BD47" s="5" t="str">
        <f t="shared" si="16"/>
        <v/>
      </c>
      <c r="BE47" s="5" t="str">
        <f t="shared" si="16"/>
        <v/>
      </c>
      <c r="BF47" s="5" t="str">
        <f t="shared" si="16"/>
        <v/>
      </c>
      <c r="BG47" s="5" t="str">
        <f t="shared" si="16"/>
        <v/>
      </c>
      <c r="BH47" s="5" t="str">
        <f t="shared" si="16"/>
        <v/>
      </c>
      <c r="BI47" s="5" t="str">
        <f t="shared" si="16"/>
        <v/>
      </c>
      <c r="BJ47" s="5" t="str">
        <f t="shared" si="16"/>
        <v/>
      </c>
      <c r="BK47" s="5" t="str">
        <f t="shared" si="17"/>
        <v/>
      </c>
      <c r="BL47" s="5" t="str">
        <f t="shared" si="17"/>
        <v/>
      </c>
      <c r="BM47" s="5" t="str">
        <f t="shared" si="17"/>
        <v/>
      </c>
      <c r="BN47" s="5" t="str">
        <f t="shared" si="17"/>
        <v/>
      </c>
      <c r="BO47" s="5" t="str">
        <f t="shared" si="17"/>
        <v/>
      </c>
      <c r="BP47" s="5" t="str">
        <f t="shared" si="17"/>
        <v/>
      </c>
      <c r="BQ47" s="5" t="str">
        <f t="shared" si="17"/>
        <v/>
      </c>
      <c r="BR47" s="5" t="str">
        <f t="shared" si="17"/>
        <v/>
      </c>
      <c r="BS47" s="5" t="str">
        <f t="shared" si="17"/>
        <v/>
      </c>
      <c r="BT47" s="5" t="str">
        <f t="shared" si="17"/>
        <v/>
      </c>
      <c r="BU47" s="122" t="str">
        <f t="shared" si="17"/>
        <v/>
      </c>
    </row>
    <row r="48" spans="1:73" ht="13.5" thickBot="1" x14ac:dyDescent="0.25">
      <c r="A48" s="109"/>
      <c r="B48" s="49"/>
      <c r="C48" s="51"/>
      <c r="D48" s="52"/>
      <c r="E48" s="45"/>
      <c r="F48" s="92"/>
      <c r="G48" s="61"/>
      <c r="H48" s="54"/>
      <c r="I48" s="99"/>
      <c r="J48" s="26"/>
      <c r="K48" s="100">
        <f t="shared" si="11"/>
        <v>11256.480000000003</v>
      </c>
      <c r="L48" s="109"/>
      <c r="N48" s="133"/>
      <c r="O48" s="11"/>
      <c r="P48" s="11"/>
      <c r="Q48" s="11"/>
      <c r="R48" s="11"/>
      <c r="S48" s="11"/>
      <c r="T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S48" s="121" t="str">
        <f t="shared" si="0"/>
        <v/>
      </c>
      <c r="AT48" s="5" t="str">
        <f t="shared" si="1"/>
        <v/>
      </c>
      <c r="AU48" s="5" t="str">
        <f t="shared" si="2"/>
        <v/>
      </c>
      <c r="AV48" s="5" t="str">
        <f t="shared" si="3"/>
        <v/>
      </c>
      <c r="AW48" s="5" t="str">
        <f t="shared" si="4"/>
        <v/>
      </c>
      <c r="AX48" s="5" t="str">
        <f t="shared" si="5"/>
        <v/>
      </c>
      <c r="AY48" s="122" t="str">
        <f t="shared" si="6"/>
        <v/>
      </c>
      <c r="AZ48" s="5"/>
      <c r="BA48" s="123" t="str">
        <f t="shared" si="12"/>
        <v/>
      </c>
      <c r="BB48" s="124" t="str">
        <f t="shared" si="13"/>
        <v/>
      </c>
      <c r="BC48" s="124" t="str">
        <f t="shared" si="16"/>
        <v/>
      </c>
      <c r="BD48" s="124" t="str">
        <f t="shared" si="16"/>
        <v/>
      </c>
      <c r="BE48" s="124" t="str">
        <f t="shared" si="16"/>
        <v/>
      </c>
      <c r="BF48" s="124" t="str">
        <f t="shared" si="16"/>
        <v/>
      </c>
      <c r="BG48" s="124" t="str">
        <f t="shared" si="16"/>
        <v/>
      </c>
      <c r="BH48" s="124" t="str">
        <f t="shared" si="16"/>
        <v/>
      </c>
      <c r="BI48" s="124" t="str">
        <f t="shared" si="16"/>
        <v/>
      </c>
      <c r="BJ48" s="124" t="str">
        <f t="shared" si="16"/>
        <v/>
      </c>
      <c r="BK48" s="124" t="str">
        <f t="shared" si="17"/>
        <v/>
      </c>
      <c r="BL48" s="124" t="str">
        <f t="shared" si="17"/>
        <v/>
      </c>
      <c r="BM48" s="124" t="str">
        <f t="shared" si="17"/>
        <v/>
      </c>
      <c r="BN48" s="124" t="str">
        <f t="shared" si="17"/>
        <v/>
      </c>
      <c r="BO48" s="124" t="str">
        <f t="shared" si="17"/>
        <v/>
      </c>
      <c r="BP48" s="124" t="str">
        <f t="shared" si="17"/>
        <v/>
      </c>
      <c r="BQ48" s="124" t="str">
        <f t="shared" si="17"/>
        <v/>
      </c>
      <c r="BR48" s="124" t="str">
        <f t="shared" si="17"/>
        <v/>
      </c>
      <c r="BS48" s="124" t="str">
        <f t="shared" si="17"/>
        <v/>
      </c>
      <c r="BT48" s="124" t="str">
        <f>IF(AP48="X",$F48,"")</f>
        <v/>
      </c>
      <c r="BU48" s="125" t="str">
        <f>IF(AQ48="X",$F48,"")</f>
        <v/>
      </c>
    </row>
    <row r="49" spans="2:74" ht="14.25" thickTop="1" thickBot="1" x14ac:dyDescent="0.25">
      <c r="B49" s="1"/>
      <c r="D49" s="4"/>
      <c r="E49" s="9" t="s">
        <v>68</v>
      </c>
      <c r="F49" s="95">
        <f>SUM(F14:F48)</f>
        <v>0</v>
      </c>
      <c r="G49" s="10"/>
      <c r="H49" s="9" t="s">
        <v>68</v>
      </c>
      <c r="I49" s="94">
        <f>SUM(I14:I48)</f>
        <v>0</v>
      </c>
      <c r="K49" s="94">
        <f>K48</f>
        <v>11256.480000000003</v>
      </c>
      <c r="L49" s="109"/>
      <c r="O49" s="24"/>
      <c r="P49" s="24"/>
      <c r="Q49" s="24"/>
      <c r="R49" s="24"/>
      <c r="S49" s="24"/>
      <c r="T49" s="24"/>
      <c r="W49" s="24"/>
      <c r="AS49" s="129">
        <f t="shared" ref="AS49:AY49" si="18">SUM(AS14:AS48)</f>
        <v>0</v>
      </c>
      <c r="AT49" s="129">
        <f t="shared" si="18"/>
        <v>0</v>
      </c>
      <c r="AU49" s="129">
        <f t="shared" si="18"/>
        <v>0</v>
      </c>
      <c r="AV49" s="129">
        <f t="shared" si="18"/>
        <v>0</v>
      </c>
      <c r="AW49" s="129">
        <f t="shared" si="18"/>
        <v>0</v>
      </c>
      <c r="AX49" s="129">
        <f t="shared" si="18"/>
        <v>0</v>
      </c>
      <c r="AY49" s="129">
        <f t="shared" si="18"/>
        <v>0</v>
      </c>
      <c r="BA49" s="129">
        <f t="shared" ref="BA49:BU49" si="19">SUM(BA14:BA48)</f>
        <v>0</v>
      </c>
      <c r="BB49" s="129">
        <f t="shared" si="19"/>
        <v>0</v>
      </c>
      <c r="BC49" s="129">
        <f t="shared" si="19"/>
        <v>0</v>
      </c>
      <c r="BD49" s="129">
        <f t="shared" si="19"/>
        <v>0</v>
      </c>
      <c r="BE49" s="129">
        <f t="shared" si="19"/>
        <v>0</v>
      </c>
      <c r="BF49" s="129">
        <f t="shared" si="19"/>
        <v>0</v>
      </c>
      <c r="BG49" s="129">
        <f t="shared" si="19"/>
        <v>0</v>
      </c>
      <c r="BH49" s="129">
        <f t="shared" si="19"/>
        <v>0</v>
      </c>
      <c r="BI49" s="129">
        <f t="shared" si="19"/>
        <v>0</v>
      </c>
      <c r="BJ49" s="129">
        <f t="shared" si="19"/>
        <v>0</v>
      </c>
      <c r="BK49" s="129">
        <f t="shared" si="19"/>
        <v>0</v>
      </c>
      <c r="BL49" s="129">
        <f t="shared" si="19"/>
        <v>0</v>
      </c>
      <c r="BM49" s="129">
        <f t="shared" si="19"/>
        <v>0</v>
      </c>
      <c r="BN49" s="129">
        <f t="shared" ref="BN49:BT49" si="20">SUM(BN14:BN48)</f>
        <v>0</v>
      </c>
      <c r="BO49" s="129">
        <f t="shared" si="20"/>
        <v>0</v>
      </c>
      <c r="BP49" s="129">
        <f t="shared" si="20"/>
        <v>0</v>
      </c>
      <c r="BQ49" s="129">
        <f t="shared" si="20"/>
        <v>0</v>
      </c>
      <c r="BR49" s="129">
        <f t="shared" si="20"/>
        <v>0</v>
      </c>
      <c r="BS49" s="129">
        <f t="shared" si="20"/>
        <v>0</v>
      </c>
      <c r="BT49" s="129">
        <f t="shared" si="20"/>
        <v>0</v>
      </c>
      <c r="BU49" s="129">
        <f t="shared" si="19"/>
        <v>0</v>
      </c>
      <c r="BV49" s="33">
        <f>SUM(BA49:BU49)</f>
        <v>0</v>
      </c>
    </row>
    <row r="50" spans="2:74" ht="6" customHeight="1" thickTop="1" x14ac:dyDescent="0.2">
      <c r="B50" s="1"/>
      <c r="D50" s="4"/>
      <c r="E50" s="4"/>
      <c r="F50" s="12"/>
      <c r="G50" s="5"/>
      <c r="H50" s="4"/>
      <c r="I50" s="12"/>
      <c r="K50" s="18"/>
      <c r="L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</row>
    <row r="51" spans="2:74" x14ac:dyDescent="0.2">
      <c r="L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</row>
    <row r="52" spans="2:74" x14ac:dyDescent="0.2">
      <c r="L52" s="109"/>
    </row>
    <row r="53" spans="2:74" x14ac:dyDescent="0.2">
      <c r="L53" s="109"/>
    </row>
    <row r="54" spans="2:74" x14ac:dyDescent="0.2">
      <c r="L54" s="109"/>
    </row>
    <row r="55" spans="2:74" x14ac:dyDescent="0.2">
      <c r="L55" s="109"/>
    </row>
  </sheetData>
  <mergeCells count="61">
    <mergeCell ref="BS3:BS13"/>
    <mergeCell ref="BN3:BN13"/>
    <mergeCell ref="BO3:BO13"/>
    <mergeCell ref="BP3:BP13"/>
    <mergeCell ref="BQ3:BQ13"/>
    <mergeCell ref="BR3:BR13"/>
    <mergeCell ref="AS1:AY1"/>
    <mergeCell ref="BA1:BU1"/>
    <mergeCell ref="BI3:BI13"/>
    <mergeCell ref="BJ3:BJ13"/>
    <mergeCell ref="BK3:BK13"/>
    <mergeCell ref="BG3:BG13"/>
    <mergeCell ref="BH3:BH13"/>
    <mergeCell ref="BB3:BB13"/>
    <mergeCell ref="BU3:BU13"/>
    <mergeCell ref="BM3:BM13"/>
    <mergeCell ref="BT3:BT13"/>
    <mergeCell ref="BL3:BL13"/>
    <mergeCell ref="BF3:BF13"/>
    <mergeCell ref="BC3:BC13"/>
    <mergeCell ref="BD3:BD13"/>
    <mergeCell ref="BA3:BA13"/>
    <mergeCell ref="N1:T1"/>
    <mergeCell ref="W1:AQ1"/>
    <mergeCell ref="N2:N13"/>
    <mergeCell ref="O2:O13"/>
    <mergeCell ref="P2:P13"/>
    <mergeCell ref="Q2:Q13"/>
    <mergeCell ref="R2:R13"/>
    <mergeCell ref="S2:S13"/>
    <mergeCell ref="T2:T13"/>
    <mergeCell ref="X3:X13"/>
    <mergeCell ref="Z3:Z13"/>
    <mergeCell ref="AE3:AE13"/>
    <mergeCell ref="AF3:AF13"/>
    <mergeCell ref="AA3:AA13"/>
    <mergeCell ref="AB3:AB13"/>
    <mergeCell ref="AC3:AC13"/>
    <mergeCell ref="AN3:AN13"/>
    <mergeCell ref="AP3:AP13"/>
    <mergeCell ref="AJ3:AJ13"/>
    <mergeCell ref="AK3:AK13"/>
    <mergeCell ref="AL3:AL13"/>
    <mergeCell ref="AM3:AM13"/>
    <mergeCell ref="AO3:AO13"/>
    <mergeCell ref="BE3:BE13"/>
    <mergeCell ref="AY3:AY13"/>
    <mergeCell ref="W3:W13"/>
    <mergeCell ref="AS2:AY2"/>
    <mergeCell ref="AS3:AS13"/>
    <mergeCell ref="AT3:AT13"/>
    <mergeCell ref="AU3:AU13"/>
    <mergeCell ref="AV3:AV13"/>
    <mergeCell ref="AW3:AW13"/>
    <mergeCell ref="AX3:AX13"/>
    <mergeCell ref="Y3:Y13"/>
    <mergeCell ref="AG3:AG13"/>
    <mergeCell ref="AI3:AI13"/>
    <mergeCell ref="AQ3:AQ13"/>
    <mergeCell ref="AD3:AD13"/>
    <mergeCell ref="AH3:AH13"/>
  </mergeCells>
  <phoneticPr fontId="0" type="noConversion"/>
  <dataValidations count="1">
    <dataValidation type="list" allowBlank="1" showInputMessage="1" showErrorMessage="1" sqref="N14:AQ48">
      <formula1>$BW$2</formula1>
    </dataValidation>
  </dataValidations>
  <printOptions horizontalCentered="1"/>
  <pageMargins left="0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7"/>
  <sheetViews>
    <sheetView workbookViewId="0">
      <selection activeCell="N36" sqref="N36"/>
    </sheetView>
  </sheetViews>
  <sheetFormatPr baseColWidth="10" defaultRowHeight="12.75" x14ac:dyDescent="0.2"/>
  <cols>
    <col min="1" max="1" width="1.7109375" customWidth="1"/>
    <col min="2" max="2" width="6.7109375" customWidth="1"/>
    <col min="3" max="3" width="4.7109375" style="1" customWidth="1"/>
    <col min="4" max="4" width="10.7109375" style="1" customWidth="1"/>
    <col min="5" max="5" width="12.7109375" style="1" customWidth="1"/>
    <col min="6" max="6" width="42.42578125" customWidth="1"/>
    <col min="7" max="7" width="12.7109375" style="1" customWidth="1"/>
    <col min="8" max="8" width="2.7109375" customWidth="1"/>
    <col min="9" max="9" width="11.7109375" style="1" customWidth="1"/>
    <col min="10" max="10" width="3" customWidth="1"/>
  </cols>
  <sheetData>
    <row r="2" spans="2:13" ht="19.5" thickBot="1" x14ac:dyDescent="0.35">
      <c r="D2" s="2" t="s">
        <v>82</v>
      </c>
      <c r="F2" s="14" t="s">
        <v>14</v>
      </c>
      <c r="G2" s="58"/>
      <c r="H2" s="1"/>
      <c r="I2" s="57"/>
    </row>
    <row r="3" spans="2:13" ht="19.5" thickBot="1" x14ac:dyDescent="0.35">
      <c r="D3" s="68"/>
      <c r="F3" s="74" t="s">
        <v>84</v>
      </c>
      <c r="G3" s="106">
        <v>5655.76</v>
      </c>
      <c r="H3" s="1"/>
      <c r="I3" s="57"/>
    </row>
    <row r="4" spans="2:13" ht="19.5" thickBot="1" x14ac:dyDescent="0.35">
      <c r="D4" s="68"/>
      <c r="F4" s="74" t="s">
        <v>85</v>
      </c>
      <c r="G4" s="106">
        <f>I24</f>
        <v>5698.17</v>
      </c>
      <c r="H4" s="1"/>
      <c r="I4" s="57"/>
    </row>
    <row r="5" spans="2:13" ht="14.25" customHeight="1" thickBot="1" x14ac:dyDescent="0.25">
      <c r="B5" s="1"/>
    </row>
    <row r="6" spans="2:13" ht="15.95" customHeight="1" thickTop="1" thickBot="1" x14ac:dyDescent="0.25">
      <c r="E6" s="15" t="s">
        <v>15</v>
      </c>
      <c r="F6" s="59"/>
      <c r="G6" s="17" t="s">
        <v>16</v>
      </c>
      <c r="H6" s="3"/>
    </row>
    <row r="7" spans="2:13" ht="15.95" customHeight="1" thickTop="1" x14ac:dyDescent="0.2">
      <c r="B7" s="11" t="s">
        <v>2</v>
      </c>
      <c r="C7" s="22" t="s">
        <v>18</v>
      </c>
      <c r="D7" s="8" t="s">
        <v>4</v>
      </c>
      <c r="E7" s="11" t="s">
        <v>6</v>
      </c>
      <c r="F7" s="60"/>
      <c r="G7" s="8" t="s">
        <v>6</v>
      </c>
      <c r="H7" s="4"/>
      <c r="I7" s="7" t="s">
        <v>8</v>
      </c>
    </row>
    <row r="8" spans="2:13" x14ac:dyDescent="0.2">
      <c r="B8" s="28" t="s">
        <v>167</v>
      </c>
      <c r="C8" s="35">
        <v>1</v>
      </c>
      <c r="D8" s="30">
        <v>42736</v>
      </c>
      <c r="E8" s="92"/>
      <c r="F8" s="61" t="s">
        <v>168</v>
      </c>
      <c r="G8" s="100">
        <v>42.41</v>
      </c>
      <c r="H8" s="40"/>
      <c r="I8" s="100">
        <f>G3-E8+G8</f>
        <v>5698.17</v>
      </c>
      <c r="L8" s="118"/>
      <c r="M8" s="204"/>
    </row>
    <row r="9" spans="2:13" x14ac:dyDescent="0.2">
      <c r="B9" s="23"/>
      <c r="C9" s="24"/>
      <c r="D9" s="20"/>
      <c r="E9" s="93"/>
      <c r="F9" s="62"/>
      <c r="G9" s="101"/>
      <c r="H9" s="40"/>
      <c r="I9" s="101">
        <f t="shared" ref="I9:I23" si="0">I8+G9-E9</f>
        <v>5698.17</v>
      </c>
      <c r="M9" s="118"/>
    </row>
    <row r="10" spans="2:13" ht="12.75" customHeight="1" x14ac:dyDescent="0.2">
      <c r="B10" s="28"/>
      <c r="C10" s="35"/>
      <c r="D10" s="30"/>
      <c r="E10" s="92"/>
      <c r="F10" s="61"/>
      <c r="G10" s="100"/>
      <c r="H10" s="40"/>
      <c r="I10" s="100">
        <f t="shared" si="0"/>
        <v>5698.17</v>
      </c>
    </row>
    <row r="11" spans="2:13" x14ac:dyDescent="0.2">
      <c r="B11" s="23"/>
      <c r="C11" s="24"/>
      <c r="D11" s="20"/>
      <c r="E11" s="93"/>
      <c r="F11" s="62"/>
      <c r="G11" s="101"/>
      <c r="H11" s="40"/>
      <c r="I11" s="101">
        <f t="shared" si="0"/>
        <v>5698.17</v>
      </c>
    </row>
    <row r="12" spans="2:13" x14ac:dyDescent="0.2">
      <c r="B12" s="28"/>
      <c r="C12" s="35"/>
      <c r="D12" s="30"/>
      <c r="E12" s="92"/>
      <c r="F12" s="61"/>
      <c r="G12" s="100"/>
      <c r="H12" s="40"/>
      <c r="I12" s="100">
        <f t="shared" si="0"/>
        <v>5698.17</v>
      </c>
    </row>
    <row r="13" spans="2:13" ht="12.75" customHeight="1" x14ac:dyDescent="0.2">
      <c r="B13" s="23"/>
      <c r="C13" s="24"/>
      <c r="D13" s="20"/>
      <c r="E13" s="93"/>
      <c r="F13" s="62"/>
      <c r="G13" s="101"/>
      <c r="H13" s="40"/>
      <c r="I13" s="101">
        <f t="shared" si="0"/>
        <v>5698.17</v>
      </c>
    </row>
    <row r="14" spans="2:13" x14ac:dyDescent="0.2">
      <c r="B14" s="28"/>
      <c r="C14" s="35"/>
      <c r="D14" s="30"/>
      <c r="E14" s="92"/>
      <c r="F14" s="61"/>
      <c r="G14" s="100"/>
      <c r="H14" s="26"/>
      <c r="I14" s="100">
        <f t="shared" si="0"/>
        <v>5698.17</v>
      </c>
    </row>
    <row r="15" spans="2:13" x14ac:dyDescent="0.2">
      <c r="B15" s="23"/>
      <c r="C15" s="24"/>
      <c r="D15" s="20"/>
      <c r="E15" s="93"/>
      <c r="F15" s="41"/>
      <c r="G15" s="101"/>
      <c r="H15" s="26"/>
      <c r="I15" s="101">
        <f t="shared" si="0"/>
        <v>5698.17</v>
      </c>
    </row>
    <row r="16" spans="2:13" x14ac:dyDescent="0.2">
      <c r="B16" s="28"/>
      <c r="C16" s="35"/>
      <c r="D16" s="30"/>
      <c r="E16" s="92"/>
      <c r="F16" s="61"/>
      <c r="G16" s="100"/>
      <c r="H16" s="26"/>
      <c r="I16" s="100">
        <f t="shared" si="0"/>
        <v>5698.17</v>
      </c>
    </row>
    <row r="17" spans="2:13" x14ac:dyDescent="0.2">
      <c r="B17" s="23"/>
      <c r="C17" s="24"/>
      <c r="D17" s="20"/>
      <c r="E17" s="93"/>
      <c r="F17" s="41"/>
      <c r="G17" s="101"/>
      <c r="H17" s="26"/>
      <c r="I17" s="101">
        <f t="shared" si="0"/>
        <v>5698.17</v>
      </c>
    </row>
    <row r="18" spans="2:13" x14ac:dyDescent="0.2">
      <c r="B18" s="28"/>
      <c r="C18" s="35"/>
      <c r="D18" s="30"/>
      <c r="E18" s="92"/>
      <c r="F18" s="42"/>
      <c r="G18" s="100"/>
      <c r="H18" s="26"/>
      <c r="I18" s="100">
        <f t="shared" si="0"/>
        <v>5698.17</v>
      </c>
      <c r="L18" s="48"/>
      <c r="M18" s="48"/>
    </row>
    <row r="19" spans="2:13" x14ac:dyDescent="0.2">
      <c r="B19" s="23"/>
      <c r="C19" s="24"/>
      <c r="D19" s="20"/>
      <c r="E19" s="93"/>
      <c r="F19" s="41"/>
      <c r="G19" s="101"/>
      <c r="H19" s="26"/>
      <c r="I19" s="101">
        <f t="shared" si="0"/>
        <v>5698.17</v>
      </c>
    </row>
    <row r="20" spans="2:13" x14ac:dyDescent="0.2">
      <c r="B20" s="28"/>
      <c r="C20" s="35"/>
      <c r="D20" s="30"/>
      <c r="E20" s="92"/>
      <c r="F20" s="42"/>
      <c r="G20" s="100"/>
      <c r="H20" s="26"/>
      <c r="I20" s="100">
        <f t="shared" si="0"/>
        <v>5698.17</v>
      </c>
    </row>
    <row r="21" spans="2:13" x14ac:dyDescent="0.2">
      <c r="B21" s="23"/>
      <c r="C21" s="33"/>
      <c r="D21" s="20"/>
      <c r="E21" s="93"/>
      <c r="F21" s="41"/>
      <c r="G21" s="101"/>
      <c r="H21" s="26"/>
      <c r="I21" s="101">
        <f t="shared" si="0"/>
        <v>5698.17</v>
      </c>
      <c r="M21" s="48"/>
    </row>
    <row r="22" spans="2:13" x14ac:dyDescent="0.2">
      <c r="B22" s="28"/>
      <c r="C22" s="35"/>
      <c r="D22" s="30"/>
      <c r="E22" s="92"/>
      <c r="F22" s="61"/>
      <c r="G22" s="100"/>
      <c r="H22" s="26"/>
      <c r="I22" s="100">
        <f t="shared" si="0"/>
        <v>5698.17</v>
      </c>
      <c r="M22" s="48"/>
    </row>
    <row r="23" spans="2:13" ht="13.5" thickBot="1" x14ac:dyDescent="0.25">
      <c r="B23" s="39"/>
      <c r="C23" s="34"/>
      <c r="D23" s="37"/>
      <c r="E23" s="93"/>
      <c r="F23" s="41"/>
      <c r="G23" s="105"/>
      <c r="H23" s="26"/>
      <c r="I23" s="101">
        <f t="shared" si="0"/>
        <v>5698.17</v>
      </c>
    </row>
    <row r="24" spans="2:13" ht="14.25" thickTop="1" thickBot="1" x14ac:dyDescent="0.25">
      <c r="B24" s="1"/>
      <c r="D24" s="4"/>
      <c r="E24" s="94">
        <f>SUM(E8:E23)</f>
        <v>0</v>
      </c>
      <c r="F24" s="10"/>
      <c r="G24" s="94">
        <f>SUM(G8:G23)</f>
        <v>42.41</v>
      </c>
      <c r="I24" s="94">
        <f>I23</f>
        <v>5698.17</v>
      </c>
    </row>
    <row r="25" spans="2:13" ht="6" customHeight="1" thickTop="1" x14ac:dyDescent="0.2">
      <c r="B25" s="1"/>
      <c r="D25" s="4"/>
      <c r="E25" s="12"/>
      <c r="F25" s="5"/>
      <c r="G25" s="12"/>
      <c r="I25" s="18"/>
    </row>
    <row r="28" spans="2:13" ht="19.5" thickBot="1" x14ac:dyDescent="0.35">
      <c r="C28" s="2"/>
      <c r="D28" s="2" t="s">
        <v>82</v>
      </c>
      <c r="F28" s="14" t="s">
        <v>17</v>
      </c>
      <c r="G28" s="58"/>
      <c r="H28" s="1"/>
      <c r="I28" s="57"/>
    </row>
    <row r="29" spans="2:13" ht="19.5" thickBot="1" x14ac:dyDescent="0.35">
      <c r="D29" s="68"/>
      <c r="F29" s="74" t="s">
        <v>84</v>
      </c>
      <c r="G29" s="108">
        <v>31.97</v>
      </c>
      <c r="H29" s="1"/>
      <c r="I29" s="57"/>
    </row>
    <row r="30" spans="2:13" ht="19.5" thickBot="1" x14ac:dyDescent="0.35">
      <c r="D30" s="68"/>
      <c r="F30" s="74" t="s">
        <v>85</v>
      </c>
      <c r="G30" s="107">
        <f>I46</f>
        <v>32</v>
      </c>
      <c r="H30" s="1"/>
      <c r="I30" s="57"/>
    </row>
    <row r="31" spans="2:13" ht="13.5" thickBot="1" x14ac:dyDescent="0.25">
      <c r="B31" s="1"/>
    </row>
    <row r="32" spans="2:13" ht="14.25" thickTop="1" thickBot="1" x14ac:dyDescent="0.25">
      <c r="E32" s="15" t="s">
        <v>15</v>
      </c>
      <c r="F32" s="59"/>
      <c r="G32" s="17" t="s">
        <v>16</v>
      </c>
      <c r="H32" s="3"/>
    </row>
    <row r="33" spans="2:9" ht="13.5" thickTop="1" x14ac:dyDescent="0.2">
      <c r="B33" s="11" t="s">
        <v>2</v>
      </c>
      <c r="C33" s="22" t="s">
        <v>18</v>
      </c>
      <c r="D33" s="8" t="s">
        <v>4</v>
      </c>
      <c r="E33" s="11" t="s">
        <v>6</v>
      </c>
      <c r="F33" s="60"/>
      <c r="G33" s="8" t="s">
        <v>6</v>
      </c>
      <c r="H33" s="4"/>
      <c r="I33" s="7" t="s">
        <v>8</v>
      </c>
    </row>
    <row r="34" spans="2:9" x14ac:dyDescent="0.2">
      <c r="B34" s="28" t="s">
        <v>167</v>
      </c>
      <c r="C34" s="35">
        <v>1</v>
      </c>
      <c r="D34" s="30">
        <v>42736</v>
      </c>
      <c r="E34" s="92"/>
      <c r="F34" s="61" t="s">
        <v>168</v>
      </c>
      <c r="G34" s="100">
        <v>0.03</v>
      </c>
      <c r="H34" s="102"/>
      <c r="I34" s="100">
        <f>G29+G34-E34</f>
        <v>32</v>
      </c>
    </row>
    <row r="35" spans="2:9" x14ac:dyDescent="0.2">
      <c r="B35" s="23"/>
      <c r="C35" s="24"/>
      <c r="D35" s="20"/>
      <c r="E35" s="21"/>
      <c r="F35" s="62"/>
      <c r="G35" s="101"/>
      <c r="H35" s="102"/>
      <c r="I35" s="101">
        <f t="shared" ref="I35:I45" si="1">I34+G35-E35</f>
        <v>32</v>
      </c>
    </row>
    <row r="36" spans="2:9" x14ac:dyDescent="0.2">
      <c r="B36" s="28"/>
      <c r="C36" s="35"/>
      <c r="D36" s="30"/>
      <c r="E36" s="32"/>
      <c r="F36" s="61"/>
      <c r="G36" s="100"/>
      <c r="H36" s="102"/>
      <c r="I36" s="100">
        <f t="shared" si="1"/>
        <v>32</v>
      </c>
    </row>
    <row r="37" spans="2:9" x14ac:dyDescent="0.2">
      <c r="B37" s="23"/>
      <c r="C37" s="24"/>
      <c r="D37" s="20"/>
      <c r="E37" s="21"/>
      <c r="F37" s="62"/>
      <c r="G37" s="101"/>
      <c r="H37" s="102"/>
      <c r="I37" s="101">
        <f t="shared" si="1"/>
        <v>32</v>
      </c>
    </row>
    <row r="38" spans="2:9" x14ac:dyDescent="0.2">
      <c r="B38" s="28"/>
      <c r="C38" s="35"/>
      <c r="D38" s="30"/>
      <c r="E38" s="32"/>
      <c r="F38" s="61"/>
      <c r="G38" s="100"/>
      <c r="H38" s="102"/>
      <c r="I38" s="100">
        <f t="shared" si="1"/>
        <v>32</v>
      </c>
    </row>
    <row r="39" spans="2:9" x14ac:dyDescent="0.2">
      <c r="B39" s="23"/>
      <c r="C39" s="24"/>
      <c r="D39" s="20"/>
      <c r="E39" s="21"/>
      <c r="F39" s="62"/>
      <c r="G39" s="101"/>
      <c r="H39" s="102"/>
      <c r="I39" s="101">
        <f t="shared" si="1"/>
        <v>32</v>
      </c>
    </row>
    <row r="40" spans="2:9" x14ac:dyDescent="0.2">
      <c r="B40" s="28"/>
      <c r="C40" s="35"/>
      <c r="D40" s="30"/>
      <c r="E40" s="32"/>
      <c r="F40" s="61"/>
      <c r="G40" s="100"/>
      <c r="H40" s="103"/>
      <c r="I40" s="100">
        <f t="shared" si="1"/>
        <v>32</v>
      </c>
    </row>
    <row r="41" spans="2:9" x14ac:dyDescent="0.2">
      <c r="B41" s="23"/>
      <c r="C41" s="24"/>
      <c r="D41" s="20"/>
      <c r="E41" s="21"/>
      <c r="F41" s="41"/>
      <c r="G41" s="101"/>
      <c r="H41" s="103"/>
      <c r="I41" s="101">
        <f t="shared" si="1"/>
        <v>32</v>
      </c>
    </row>
    <row r="42" spans="2:9" x14ac:dyDescent="0.2">
      <c r="B42" s="28"/>
      <c r="C42" s="35"/>
      <c r="D42" s="30"/>
      <c r="E42" s="32"/>
      <c r="F42" s="42"/>
      <c r="G42" s="100"/>
      <c r="H42" s="103"/>
      <c r="I42" s="100">
        <f t="shared" si="1"/>
        <v>32</v>
      </c>
    </row>
    <row r="43" spans="2:9" x14ac:dyDescent="0.2">
      <c r="B43" s="23"/>
      <c r="C43" s="33"/>
      <c r="D43" s="20"/>
      <c r="E43" s="21"/>
      <c r="F43" s="41"/>
      <c r="G43" s="101"/>
      <c r="H43" s="103"/>
      <c r="I43" s="101">
        <f t="shared" si="1"/>
        <v>32</v>
      </c>
    </row>
    <row r="44" spans="2:9" x14ac:dyDescent="0.2">
      <c r="B44" s="28"/>
      <c r="C44" s="35"/>
      <c r="D44" s="30"/>
      <c r="E44" s="32"/>
      <c r="F44" s="61"/>
      <c r="G44" s="100"/>
      <c r="H44" s="103"/>
      <c r="I44" s="100">
        <f t="shared" si="1"/>
        <v>32</v>
      </c>
    </row>
    <row r="45" spans="2:9" ht="13.5" thickBot="1" x14ac:dyDescent="0.25">
      <c r="B45" s="39"/>
      <c r="C45" s="34"/>
      <c r="D45" s="37"/>
      <c r="E45" s="21"/>
      <c r="F45" s="41"/>
      <c r="G45" s="105"/>
      <c r="H45" s="103"/>
      <c r="I45" s="101">
        <f t="shared" si="1"/>
        <v>32</v>
      </c>
    </row>
    <row r="46" spans="2:9" ht="14.25" thickTop="1" thickBot="1" x14ac:dyDescent="0.25">
      <c r="B46" s="1"/>
      <c r="D46" s="4"/>
      <c r="E46" s="94">
        <f>SUM(E34:E45)</f>
        <v>0</v>
      </c>
      <c r="F46" s="10"/>
      <c r="G46" s="94">
        <f>SUM(G34:G45)</f>
        <v>0.03</v>
      </c>
      <c r="H46" s="104"/>
      <c r="I46" s="94">
        <f>I45</f>
        <v>32</v>
      </c>
    </row>
    <row r="47" spans="2:9" ht="13.5" thickTop="1" x14ac:dyDescent="0.2">
      <c r="B47" s="1"/>
      <c r="D47" s="4"/>
      <c r="E47" s="12"/>
      <c r="F47" s="5"/>
      <c r="G47" s="12"/>
      <c r="I47" s="18"/>
    </row>
  </sheetData>
  <phoneticPr fontId="0" type="noConversion"/>
  <printOptions horizontalCentered="1"/>
  <pageMargins left="0" right="0" top="0.59055118110236227" bottom="0" header="0" footer="0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général 1</vt:lpstr>
      <vt:lpstr>général 2</vt:lpstr>
      <vt:lpstr>général 3</vt:lpstr>
      <vt:lpstr>général 4</vt:lpstr>
      <vt:lpstr>général 5</vt:lpstr>
      <vt:lpstr>général 6</vt:lpstr>
      <vt:lpstr>CSL</vt:lpstr>
      <vt:lpstr>Feuil1</vt:lpstr>
      <vt:lpstr>CSL!Zone_d_impression</vt:lpstr>
      <vt:lpstr>'général 1'!Zone_d_impression</vt:lpstr>
      <vt:lpstr>'général 2'!Zone_d_impression</vt:lpstr>
      <vt:lpstr>'général 3'!Zone_d_impression</vt:lpstr>
      <vt:lpstr>'général 4'!Zone_d_impression</vt:lpstr>
      <vt:lpstr>'général 5'!Zone_d_impression</vt:lpstr>
      <vt:lpstr>'général 6'!Zone_d_impression</vt:lpstr>
    </vt:vector>
  </TitlesOfParts>
  <Company>VALEO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SC2N</dc:creator>
  <cp:lastModifiedBy>Thierry</cp:lastModifiedBy>
  <cp:lastPrinted>2015-12-11T17:00:57Z</cp:lastPrinted>
  <dcterms:created xsi:type="dcterms:W3CDTF">2004-01-06T09:07:04Z</dcterms:created>
  <dcterms:modified xsi:type="dcterms:W3CDTF">2017-08-23T08:07:10Z</dcterms:modified>
</cp:coreProperties>
</file>