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8580"/>
  </bookViews>
  <sheets>
    <sheet name="général 1" sheetId="1" r:id="rId1"/>
    <sheet name="général 2" sheetId="2" r:id="rId2"/>
    <sheet name="général 3" sheetId="6" r:id="rId3"/>
    <sheet name="général 4" sheetId="7" r:id="rId4"/>
    <sheet name="général 5" sheetId="8" r:id="rId5"/>
    <sheet name="général 6" sheetId="9" r:id="rId6"/>
    <sheet name="CSL" sheetId="5" r:id="rId7"/>
  </sheets>
  <definedNames>
    <definedName name="croix">'général 2'!$AV$1</definedName>
    <definedName name="_xlnm.Print_Area" localSheetId="6">CSL!$A$1:$J$47</definedName>
    <definedName name="_xlnm.Print_Area" localSheetId="0">'général 1'!$A$4:$L$50</definedName>
    <definedName name="_xlnm.Print_Area" localSheetId="1">'général 2'!$A$9:$L$50</definedName>
    <definedName name="_xlnm.Print_Area" localSheetId="2">'général 3'!$A$9:$L$50</definedName>
    <definedName name="_xlnm.Print_Area" localSheetId="3">'général 4'!$A$9:$L$50</definedName>
    <definedName name="_xlnm.Print_Area" localSheetId="4">'général 5'!$A$9:$L$50</definedName>
    <definedName name="_xlnm.Print_Area" localSheetId="5">'général 6'!$A$9:$L$50</definedName>
  </definedNames>
  <calcPr calcId="145621"/>
</workbook>
</file>

<file path=xl/calcChain.xml><?xml version="1.0" encoding="utf-8"?>
<calcChain xmlns="http://schemas.openxmlformats.org/spreadsheetml/2006/main">
  <c r="BA45" i="1" l="1"/>
  <c r="K14" i="1"/>
  <c r="CC49" i="9" l="1"/>
  <c r="BN16" i="1" l="1"/>
  <c r="BY48" i="2"/>
  <c r="CA47" i="6"/>
  <c r="BF47" i="7"/>
  <c r="CB47" i="8"/>
  <c r="BE48" i="9"/>
  <c r="CB48" i="9"/>
  <c r="CA48" i="9"/>
  <c r="BZ48" i="9"/>
  <c r="BY48" i="9"/>
  <c r="BX48" i="9"/>
  <c r="BW48" i="9"/>
  <c r="BV48" i="9"/>
  <c r="BU48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CB47" i="9"/>
  <c r="CA47" i="9"/>
  <c r="BZ47" i="9"/>
  <c r="BY47" i="9"/>
  <c r="BX47" i="9"/>
  <c r="BW47" i="9"/>
  <c r="BV47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CB46" i="9"/>
  <c r="CA46" i="9"/>
  <c r="BZ46" i="9"/>
  <c r="BY46" i="9"/>
  <c r="BX46" i="9"/>
  <c r="BW46" i="9"/>
  <c r="BV46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CB45" i="9"/>
  <c r="CA45" i="9"/>
  <c r="BZ45" i="9"/>
  <c r="BY45" i="9"/>
  <c r="BX45" i="9"/>
  <c r="BW45" i="9"/>
  <c r="BV45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CB44" i="9"/>
  <c r="CA44" i="9"/>
  <c r="BZ44" i="9"/>
  <c r="BY44" i="9"/>
  <c r="BX44" i="9"/>
  <c r="BW44" i="9"/>
  <c r="BV44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CB43" i="9"/>
  <c r="CA43" i="9"/>
  <c r="BZ43" i="9"/>
  <c r="BY43" i="9"/>
  <c r="BX43" i="9"/>
  <c r="BW43" i="9"/>
  <c r="BV43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CB42" i="9"/>
  <c r="CA42" i="9"/>
  <c r="BZ42" i="9"/>
  <c r="BY42" i="9"/>
  <c r="BX42" i="9"/>
  <c r="BW42" i="9"/>
  <c r="BV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CB41" i="9"/>
  <c r="CA41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CB40" i="9"/>
  <c r="CA40" i="9"/>
  <c r="BZ40" i="9"/>
  <c r="BY40" i="9"/>
  <c r="BX40" i="9"/>
  <c r="BW40" i="9"/>
  <c r="BV40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CB39" i="9"/>
  <c r="CA39" i="9"/>
  <c r="BZ39" i="9"/>
  <c r="BY39" i="9"/>
  <c r="BX39" i="9"/>
  <c r="BW39" i="9"/>
  <c r="BV39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CB38" i="9"/>
  <c r="CA38" i="9"/>
  <c r="BZ38" i="9"/>
  <c r="BY38" i="9"/>
  <c r="BX38" i="9"/>
  <c r="BW38" i="9"/>
  <c r="BV38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CB37" i="9"/>
  <c r="CA37" i="9"/>
  <c r="BZ37" i="9"/>
  <c r="BY37" i="9"/>
  <c r="BX37" i="9"/>
  <c r="BW37" i="9"/>
  <c r="BV37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CB36" i="9"/>
  <c r="CA36" i="9"/>
  <c r="BZ36" i="9"/>
  <c r="BY36" i="9"/>
  <c r="BX36" i="9"/>
  <c r="BW36" i="9"/>
  <c r="BV36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CB35" i="9"/>
  <c r="CA35" i="9"/>
  <c r="BZ35" i="9"/>
  <c r="BY35" i="9"/>
  <c r="BX35" i="9"/>
  <c r="BW35" i="9"/>
  <c r="BV35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CB34" i="9"/>
  <c r="CA34" i="9"/>
  <c r="BZ34" i="9"/>
  <c r="BY34" i="9"/>
  <c r="BX34" i="9"/>
  <c r="BW34" i="9"/>
  <c r="BV34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CB33" i="9"/>
  <c r="CA33" i="9"/>
  <c r="BZ33" i="9"/>
  <c r="BY33" i="9"/>
  <c r="BX33" i="9"/>
  <c r="BW33" i="9"/>
  <c r="BV33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CB32" i="9"/>
  <c r="CA32" i="9"/>
  <c r="BZ32" i="9"/>
  <c r="BY32" i="9"/>
  <c r="BX32" i="9"/>
  <c r="BW32" i="9"/>
  <c r="BV32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CB31" i="9"/>
  <c r="CA31" i="9"/>
  <c r="BZ31" i="9"/>
  <c r="BY31" i="9"/>
  <c r="BX31" i="9"/>
  <c r="BW31" i="9"/>
  <c r="BV31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CB30" i="9"/>
  <c r="CA30" i="9"/>
  <c r="BZ30" i="9"/>
  <c r="BY30" i="9"/>
  <c r="BX30" i="9"/>
  <c r="BW30" i="9"/>
  <c r="BV30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CB29" i="9"/>
  <c r="CA29" i="9"/>
  <c r="BZ29" i="9"/>
  <c r="BY29" i="9"/>
  <c r="BX29" i="9"/>
  <c r="BW29" i="9"/>
  <c r="BV29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CB28" i="9"/>
  <c r="CA28" i="9"/>
  <c r="BZ28" i="9"/>
  <c r="BY28" i="9"/>
  <c r="BX28" i="9"/>
  <c r="BW28" i="9"/>
  <c r="BV28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CB27" i="9"/>
  <c r="CA27" i="9"/>
  <c r="BZ27" i="9"/>
  <c r="BY27" i="9"/>
  <c r="BX27" i="9"/>
  <c r="BW27" i="9"/>
  <c r="BV27" i="9"/>
  <c r="BU27" i="9"/>
  <c r="BT27" i="9"/>
  <c r="BS27" i="9"/>
  <c r="BR27" i="9"/>
  <c r="BQ27" i="9"/>
  <c r="BP27" i="9"/>
  <c r="BO27" i="9"/>
  <c r="BN27" i="9"/>
  <c r="BM27" i="9"/>
  <c r="BL27" i="9"/>
  <c r="BK27" i="9"/>
  <c r="BJ27" i="9"/>
  <c r="BI27" i="9"/>
  <c r="BH27" i="9"/>
  <c r="BG27" i="9"/>
  <c r="BF27" i="9"/>
  <c r="BE27" i="9"/>
  <c r="CB26" i="9"/>
  <c r="CA26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CB25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CB24" i="9"/>
  <c r="CA24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CB23" i="9"/>
  <c r="CA23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CB22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CB21" i="9"/>
  <c r="CA21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CB20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CB19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CB18" i="9"/>
  <c r="CA18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CB17" i="9"/>
  <c r="CA17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CB16" i="9"/>
  <c r="CA16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CB15" i="9"/>
  <c r="CA15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CB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CB48" i="8"/>
  <c r="CA48" i="8"/>
  <c r="BZ48" i="8"/>
  <c r="BY48" i="8"/>
  <c r="BX48" i="8"/>
  <c r="BW48" i="8"/>
  <c r="BV48" i="8"/>
  <c r="BU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CA47" i="8"/>
  <c r="BZ47" i="8"/>
  <c r="BY47" i="8"/>
  <c r="BX47" i="8"/>
  <c r="BW47" i="8"/>
  <c r="BV47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CB46" i="8"/>
  <c r="CA46" i="8"/>
  <c r="BZ46" i="8"/>
  <c r="BY46" i="8"/>
  <c r="BX46" i="8"/>
  <c r="BW46" i="8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CB45" i="8"/>
  <c r="CA45" i="8"/>
  <c r="BZ45" i="8"/>
  <c r="BY45" i="8"/>
  <c r="BX45" i="8"/>
  <c r="BW45" i="8"/>
  <c r="BV45" i="8"/>
  <c r="BU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CB44" i="8"/>
  <c r="CA44" i="8"/>
  <c r="BZ44" i="8"/>
  <c r="BY44" i="8"/>
  <c r="BX44" i="8"/>
  <c r="BW44" i="8"/>
  <c r="BV44" i="8"/>
  <c r="BU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CB43" i="8"/>
  <c r="CA43" i="8"/>
  <c r="BZ43" i="8"/>
  <c r="BY43" i="8"/>
  <c r="BX43" i="8"/>
  <c r="BW43" i="8"/>
  <c r="BV43" i="8"/>
  <c r="BU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CB41" i="8"/>
  <c r="CA41" i="8"/>
  <c r="BZ41" i="8"/>
  <c r="BY41" i="8"/>
  <c r="BX41" i="8"/>
  <c r="BW41" i="8"/>
  <c r="BV41" i="8"/>
  <c r="BU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CB40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CB39" i="8"/>
  <c r="CA39" i="8"/>
  <c r="BZ39" i="8"/>
  <c r="BY39" i="8"/>
  <c r="BX39" i="8"/>
  <c r="BW39" i="8"/>
  <c r="BV39" i="8"/>
  <c r="BU39" i="8"/>
  <c r="BT39" i="8"/>
  <c r="BS39" i="8"/>
  <c r="BR39" i="8"/>
  <c r="BQ39" i="8"/>
  <c r="BP39" i="8"/>
  <c r="BO39" i="8"/>
  <c r="BN39" i="8"/>
  <c r="BM39" i="8"/>
  <c r="BL39" i="8"/>
  <c r="BK39" i="8"/>
  <c r="BJ39" i="8"/>
  <c r="BI39" i="8"/>
  <c r="BH39" i="8"/>
  <c r="BG39" i="8"/>
  <c r="BF39" i="8"/>
  <c r="BE39" i="8"/>
  <c r="CB38" i="8"/>
  <c r="CA38" i="8"/>
  <c r="BZ38" i="8"/>
  <c r="BY38" i="8"/>
  <c r="BX38" i="8"/>
  <c r="BW38" i="8"/>
  <c r="BV38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CB37" i="8"/>
  <c r="CA37" i="8"/>
  <c r="BZ37" i="8"/>
  <c r="BY37" i="8"/>
  <c r="BX37" i="8"/>
  <c r="BW37" i="8"/>
  <c r="BV37" i="8"/>
  <c r="BU37" i="8"/>
  <c r="BT37" i="8"/>
  <c r="BS37" i="8"/>
  <c r="BR37" i="8"/>
  <c r="BQ37" i="8"/>
  <c r="BP37" i="8"/>
  <c r="BO37" i="8"/>
  <c r="BN37" i="8"/>
  <c r="BM37" i="8"/>
  <c r="BL37" i="8"/>
  <c r="BK37" i="8"/>
  <c r="BJ37" i="8"/>
  <c r="BI37" i="8"/>
  <c r="BH37" i="8"/>
  <c r="BG37" i="8"/>
  <c r="BF37" i="8"/>
  <c r="BE37" i="8"/>
  <c r="CB36" i="8"/>
  <c r="CA36" i="8"/>
  <c r="BZ36" i="8"/>
  <c r="BY36" i="8"/>
  <c r="BX36" i="8"/>
  <c r="BW36" i="8"/>
  <c r="BV36" i="8"/>
  <c r="BU36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CB35" i="8"/>
  <c r="CA35" i="8"/>
  <c r="BZ35" i="8"/>
  <c r="BY35" i="8"/>
  <c r="BX35" i="8"/>
  <c r="BW35" i="8"/>
  <c r="BV35" i="8"/>
  <c r="BU35" i="8"/>
  <c r="BT35" i="8"/>
  <c r="BS35" i="8"/>
  <c r="BR35" i="8"/>
  <c r="BQ35" i="8"/>
  <c r="BP35" i="8"/>
  <c r="BO35" i="8"/>
  <c r="BN35" i="8"/>
  <c r="BM35" i="8"/>
  <c r="BL35" i="8"/>
  <c r="BK35" i="8"/>
  <c r="BJ35" i="8"/>
  <c r="BI35" i="8"/>
  <c r="BH35" i="8"/>
  <c r="BG35" i="8"/>
  <c r="BF35" i="8"/>
  <c r="BE35" i="8"/>
  <c r="CB34" i="8"/>
  <c r="CA34" i="8"/>
  <c r="BZ34" i="8"/>
  <c r="BY34" i="8"/>
  <c r="BX34" i="8"/>
  <c r="BW34" i="8"/>
  <c r="BV34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CB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CB31" i="8"/>
  <c r="CA31" i="8"/>
  <c r="BZ31" i="8"/>
  <c r="BY31" i="8"/>
  <c r="BX31" i="8"/>
  <c r="BW31" i="8"/>
  <c r="BV31" i="8"/>
  <c r="BU31" i="8"/>
  <c r="BT31" i="8"/>
  <c r="BS31" i="8"/>
  <c r="BR31" i="8"/>
  <c r="BQ31" i="8"/>
  <c r="BP31" i="8"/>
  <c r="BO31" i="8"/>
  <c r="BN31" i="8"/>
  <c r="BM31" i="8"/>
  <c r="BL31" i="8"/>
  <c r="BK31" i="8"/>
  <c r="BJ31" i="8"/>
  <c r="BI31" i="8"/>
  <c r="BH31" i="8"/>
  <c r="BG31" i="8"/>
  <c r="BF31" i="8"/>
  <c r="BE31" i="8"/>
  <c r="CB30" i="8"/>
  <c r="CA30" i="8"/>
  <c r="BZ30" i="8"/>
  <c r="BY30" i="8"/>
  <c r="BX30" i="8"/>
  <c r="BW30" i="8"/>
  <c r="BV30" i="8"/>
  <c r="BU30" i="8"/>
  <c r="BT30" i="8"/>
  <c r="BS30" i="8"/>
  <c r="BR30" i="8"/>
  <c r="BQ30" i="8"/>
  <c r="BP30" i="8"/>
  <c r="BO30" i="8"/>
  <c r="BN30" i="8"/>
  <c r="BM30" i="8"/>
  <c r="BL30" i="8"/>
  <c r="BK30" i="8"/>
  <c r="BJ30" i="8"/>
  <c r="BI30" i="8"/>
  <c r="BH30" i="8"/>
  <c r="BG30" i="8"/>
  <c r="BF30" i="8"/>
  <c r="BE30" i="8"/>
  <c r="CB29" i="8"/>
  <c r="CA29" i="8"/>
  <c r="BZ29" i="8"/>
  <c r="BY29" i="8"/>
  <c r="BX29" i="8"/>
  <c r="BW29" i="8"/>
  <c r="BV29" i="8"/>
  <c r="BU29" i="8"/>
  <c r="BT29" i="8"/>
  <c r="BS29" i="8"/>
  <c r="BR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CB28" i="8"/>
  <c r="CA28" i="8"/>
  <c r="BZ28" i="8"/>
  <c r="BY28" i="8"/>
  <c r="BX28" i="8"/>
  <c r="BW28" i="8"/>
  <c r="BV28" i="8"/>
  <c r="BU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CB27" i="8"/>
  <c r="CA27" i="8"/>
  <c r="BZ27" i="8"/>
  <c r="BY27" i="8"/>
  <c r="BX27" i="8"/>
  <c r="BW27" i="8"/>
  <c r="BV27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CB26" i="8"/>
  <c r="CB49" i="8" s="1"/>
  <c r="CA26" i="8"/>
  <c r="BZ26" i="8"/>
  <c r="BZ49" i="8" s="1"/>
  <c r="BY26" i="8"/>
  <c r="BX26" i="8"/>
  <c r="BX49" i="8" s="1"/>
  <c r="BW26" i="8"/>
  <c r="BV26" i="8"/>
  <c r="BV49" i="8" s="1"/>
  <c r="BU26" i="8"/>
  <c r="BT26" i="8"/>
  <c r="BT49" i="8" s="1"/>
  <c r="BS26" i="8"/>
  <c r="BR26" i="8"/>
  <c r="BR49" i="8" s="1"/>
  <c r="BQ26" i="8"/>
  <c r="BP26" i="8"/>
  <c r="BP49" i="8" s="1"/>
  <c r="BO26" i="8"/>
  <c r="BN26" i="8"/>
  <c r="BN49" i="8" s="1"/>
  <c r="BM26" i="8"/>
  <c r="BL26" i="8"/>
  <c r="BL49" i="8" s="1"/>
  <c r="BK26" i="8"/>
  <c r="BJ26" i="8"/>
  <c r="BJ49" i="8" s="1"/>
  <c r="BI26" i="8"/>
  <c r="BH26" i="8"/>
  <c r="BH49" i="8" s="1"/>
  <c r="BG26" i="8"/>
  <c r="BF26" i="8"/>
  <c r="BF49" i="8" s="1"/>
  <c r="BE26" i="8"/>
  <c r="CB25" i="8"/>
  <c r="CA25" i="8"/>
  <c r="BZ25" i="8"/>
  <c r="BY25" i="8"/>
  <c r="BX25" i="8"/>
  <c r="BW25" i="8"/>
  <c r="BV25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CB24" i="8"/>
  <c r="CA24" i="8"/>
  <c r="BZ24" i="8"/>
  <c r="BY24" i="8"/>
  <c r="BX24" i="8"/>
  <c r="BW24" i="8"/>
  <c r="BV24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CB23" i="8"/>
  <c r="CA23" i="8"/>
  <c r="BZ23" i="8"/>
  <c r="BY23" i="8"/>
  <c r="BX23" i="8"/>
  <c r="BW23" i="8"/>
  <c r="BV23" i="8"/>
  <c r="BU23" i="8"/>
  <c r="BT23" i="8"/>
  <c r="BS23" i="8"/>
  <c r="BR23" i="8"/>
  <c r="BQ23" i="8"/>
  <c r="BP23" i="8"/>
  <c r="BO23" i="8"/>
  <c r="BN23" i="8"/>
  <c r="BM23" i="8"/>
  <c r="BL23" i="8"/>
  <c r="BK23" i="8"/>
  <c r="BJ23" i="8"/>
  <c r="BI23" i="8"/>
  <c r="BH23" i="8"/>
  <c r="BG23" i="8"/>
  <c r="BF23" i="8"/>
  <c r="BE23" i="8"/>
  <c r="CB22" i="8"/>
  <c r="CA22" i="8"/>
  <c r="BZ22" i="8"/>
  <c r="BY22" i="8"/>
  <c r="BX22" i="8"/>
  <c r="BW22" i="8"/>
  <c r="BV22" i="8"/>
  <c r="BU22" i="8"/>
  <c r="BT22" i="8"/>
  <c r="BS22" i="8"/>
  <c r="BR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CB21" i="8"/>
  <c r="CA21" i="8"/>
  <c r="BZ21" i="8"/>
  <c r="BY21" i="8"/>
  <c r="BX21" i="8"/>
  <c r="BW21" i="8"/>
  <c r="BV21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CB20" i="8"/>
  <c r="CA20" i="8"/>
  <c r="BZ20" i="8"/>
  <c r="BY20" i="8"/>
  <c r="BX20" i="8"/>
  <c r="BW20" i="8"/>
  <c r="BV20" i="8"/>
  <c r="BU20" i="8"/>
  <c r="BT20" i="8"/>
  <c r="BS20" i="8"/>
  <c r="BR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CB19" i="8"/>
  <c r="CA19" i="8"/>
  <c r="BZ19" i="8"/>
  <c r="BY19" i="8"/>
  <c r="BX19" i="8"/>
  <c r="BW19" i="8"/>
  <c r="BV19" i="8"/>
  <c r="BU19" i="8"/>
  <c r="BT19" i="8"/>
  <c r="BS19" i="8"/>
  <c r="BR19" i="8"/>
  <c r="BQ19" i="8"/>
  <c r="BP19" i="8"/>
  <c r="BO19" i="8"/>
  <c r="BN19" i="8"/>
  <c r="BM19" i="8"/>
  <c r="BL19" i="8"/>
  <c r="BK19" i="8"/>
  <c r="BJ19" i="8"/>
  <c r="BI19" i="8"/>
  <c r="BH19" i="8"/>
  <c r="BG19" i="8"/>
  <c r="BF19" i="8"/>
  <c r="BE19" i="8"/>
  <c r="CB18" i="8"/>
  <c r="CA18" i="8"/>
  <c r="BZ18" i="8"/>
  <c r="BY18" i="8"/>
  <c r="BX18" i="8"/>
  <c r="BW18" i="8"/>
  <c r="BV18" i="8"/>
  <c r="BU18" i="8"/>
  <c r="BT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CB17" i="8"/>
  <c r="CA17" i="8"/>
  <c r="BZ17" i="8"/>
  <c r="BY17" i="8"/>
  <c r="BX17" i="8"/>
  <c r="BW17" i="8"/>
  <c r="BV17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CB16" i="8"/>
  <c r="CA16" i="8"/>
  <c r="BZ16" i="8"/>
  <c r="BY16" i="8"/>
  <c r="BX16" i="8"/>
  <c r="BW16" i="8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CB15" i="8"/>
  <c r="CA15" i="8"/>
  <c r="BZ15" i="8"/>
  <c r="BY15" i="8"/>
  <c r="BX15" i="8"/>
  <c r="BW15" i="8"/>
  <c r="BV15" i="8"/>
  <c r="BU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CB14" i="8"/>
  <c r="CA14" i="8"/>
  <c r="BZ14" i="8"/>
  <c r="BY14" i="8"/>
  <c r="BX14" i="8"/>
  <c r="BW14" i="8"/>
  <c r="BV14" i="8"/>
  <c r="BU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CB48" i="7"/>
  <c r="CA48" i="7"/>
  <c r="BZ48" i="7"/>
  <c r="BY48" i="7"/>
  <c r="BX48" i="7"/>
  <c r="BW48" i="7"/>
  <c r="BV48" i="7"/>
  <c r="BU48" i="7"/>
  <c r="BT48" i="7"/>
  <c r="BS48" i="7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CB47" i="7"/>
  <c r="CA47" i="7"/>
  <c r="BZ47" i="7"/>
  <c r="BY47" i="7"/>
  <c r="BX47" i="7"/>
  <c r="BW47" i="7"/>
  <c r="BV47" i="7"/>
  <c r="BU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E47" i="7"/>
  <c r="CB46" i="7"/>
  <c r="CA46" i="7"/>
  <c r="BZ46" i="7"/>
  <c r="BY46" i="7"/>
  <c r="BX46" i="7"/>
  <c r="BW46" i="7"/>
  <c r="BV46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CB45" i="7"/>
  <c r="CA45" i="7"/>
  <c r="BZ45" i="7"/>
  <c r="BY45" i="7"/>
  <c r="BX45" i="7"/>
  <c r="BW45" i="7"/>
  <c r="BV45" i="7"/>
  <c r="BU45" i="7"/>
  <c r="BT45" i="7"/>
  <c r="BS45" i="7"/>
  <c r="BR45" i="7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CB44" i="7"/>
  <c r="CA44" i="7"/>
  <c r="BZ44" i="7"/>
  <c r="BY44" i="7"/>
  <c r="BX44" i="7"/>
  <c r="BW44" i="7"/>
  <c r="BV44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CB43" i="7"/>
  <c r="CA43" i="7"/>
  <c r="BZ43" i="7"/>
  <c r="BY43" i="7"/>
  <c r="BX43" i="7"/>
  <c r="BW43" i="7"/>
  <c r="BV43" i="7"/>
  <c r="BU43" i="7"/>
  <c r="BT43" i="7"/>
  <c r="BS43" i="7"/>
  <c r="BR43" i="7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CB41" i="7"/>
  <c r="CA41" i="7"/>
  <c r="BZ41" i="7"/>
  <c r="BY41" i="7"/>
  <c r="BX41" i="7"/>
  <c r="BW41" i="7"/>
  <c r="BV41" i="7"/>
  <c r="BU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CB40" i="7"/>
  <c r="CA40" i="7"/>
  <c r="BZ40" i="7"/>
  <c r="BY40" i="7"/>
  <c r="BX40" i="7"/>
  <c r="BW40" i="7"/>
  <c r="BV40" i="7"/>
  <c r="BU40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CB39" i="7"/>
  <c r="CA39" i="7"/>
  <c r="BZ39" i="7"/>
  <c r="BY39" i="7"/>
  <c r="BX39" i="7"/>
  <c r="BW39" i="7"/>
  <c r="BV39" i="7"/>
  <c r="BU39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CB38" i="7"/>
  <c r="CA38" i="7"/>
  <c r="BZ38" i="7"/>
  <c r="BY38" i="7"/>
  <c r="BX38" i="7"/>
  <c r="BW38" i="7"/>
  <c r="BV38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CB37" i="7"/>
  <c r="CA37" i="7"/>
  <c r="BZ37" i="7"/>
  <c r="BY37" i="7"/>
  <c r="BX37" i="7"/>
  <c r="BW37" i="7"/>
  <c r="BV37" i="7"/>
  <c r="BU37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CB36" i="7"/>
  <c r="CA36" i="7"/>
  <c r="BZ36" i="7"/>
  <c r="BY36" i="7"/>
  <c r="BX36" i="7"/>
  <c r="BW36" i="7"/>
  <c r="BV36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CB35" i="7"/>
  <c r="CA35" i="7"/>
  <c r="BZ35" i="7"/>
  <c r="BY35" i="7"/>
  <c r="BX35" i="7"/>
  <c r="BW35" i="7"/>
  <c r="BV35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CB34" i="7"/>
  <c r="CA34" i="7"/>
  <c r="BZ34" i="7"/>
  <c r="BY34" i="7"/>
  <c r="BX34" i="7"/>
  <c r="BW34" i="7"/>
  <c r="BV34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CB33" i="7"/>
  <c r="CA33" i="7"/>
  <c r="BZ33" i="7"/>
  <c r="BY33" i="7"/>
  <c r="BX33" i="7"/>
  <c r="BW33" i="7"/>
  <c r="BV33" i="7"/>
  <c r="BU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CB32" i="7"/>
  <c r="CA32" i="7"/>
  <c r="BZ32" i="7"/>
  <c r="BY32" i="7"/>
  <c r="BX32" i="7"/>
  <c r="BW32" i="7"/>
  <c r="BV32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CB31" i="7"/>
  <c r="CA31" i="7"/>
  <c r="BZ31" i="7"/>
  <c r="BY31" i="7"/>
  <c r="BX31" i="7"/>
  <c r="BW31" i="7"/>
  <c r="BV31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CB30" i="7"/>
  <c r="CA30" i="7"/>
  <c r="BZ30" i="7"/>
  <c r="BY30" i="7"/>
  <c r="BX30" i="7"/>
  <c r="BW30" i="7"/>
  <c r="BV30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CB29" i="7"/>
  <c r="CA29" i="7"/>
  <c r="BZ29" i="7"/>
  <c r="BY29" i="7"/>
  <c r="BX29" i="7"/>
  <c r="BW29" i="7"/>
  <c r="BV29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CB28" i="7"/>
  <c r="CA28" i="7"/>
  <c r="BZ28" i="7"/>
  <c r="BY28" i="7"/>
  <c r="BX28" i="7"/>
  <c r="BW28" i="7"/>
  <c r="BV28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CB27" i="7"/>
  <c r="CA27" i="7"/>
  <c r="BZ27" i="7"/>
  <c r="BY27" i="7"/>
  <c r="BX27" i="7"/>
  <c r="BW27" i="7"/>
  <c r="BV27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CB26" i="7"/>
  <c r="CA26" i="7"/>
  <c r="BZ26" i="7"/>
  <c r="BY26" i="7"/>
  <c r="BX26" i="7"/>
  <c r="BW26" i="7"/>
  <c r="BV26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CB25" i="7"/>
  <c r="CA25" i="7"/>
  <c r="BZ25" i="7"/>
  <c r="BY25" i="7"/>
  <c r="BX25" i="7"/>
  <c r="BW25" i="7"/>
  <c r="BV25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CB24" i="7"/>
  <c r="CA24" i="7"/>
  <c r="BZ24" i="7"/>
  <c r="BY24" i="7"/>
  <c r="BX24" i="7"/>
  <c r="BW24" i="7"/>
  <c r="BV24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CB23" i="7"/>
  <c r="CA23" i="7"/>
  <c r="BZ23" i="7"/>
  <c r="BY23" i="7"/>
  <c r="BX23" i="7"/>
  <c r="BW23" i="7"/>
  <c r="BV23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CB22" i="7"/>
  <c r="CA22" i="7"/>
  <c r="BZ22" i="7"/>
  <c r="BY22" i="7"/>
  <c r="BX22" i="7"/>
  <c r="BW22" i="7"/>
  <c r="BV22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CB21" i="7"/>
  <c r="CA21" i="7"/>
  <c r="BZ21" i="7"/>
  <c r="BY21" i="7"/>
  <c r="BX21" i="7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CB20" i="7"/>
  <c r="CA20" i="7"/>
  <c r="BZ20" i="7"/>
  <c r="BY20" i="7"/>
  <c r="BX20" i="7"/>
  <c r="BW20" i="7"/>
  <c r="BV20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CB17" i="7"/>
  <c r="CA17" i="7"/>
  <c r="BZ17" i="7"/>
  <c r="BY17" i="7"/>
  <c r="BX17" i="7"/>
  <c r="BW17" i="7"/>
  <c r="BV17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4" i="7"/>
  <c r="BM14" i="7"/>
  <c r="BL14" i="7"/>
  <c r="BK14" i="7"/>
  <c r="BJ14" i="7"/>
  <c r="BI14" i="7"/>
  <c r="BH14" i="7"/>
  <c r="BG14" i="7"/>
  <c r="BF14" i="7"/>
  <c r="BE14" i="7"/>
  <c r="CB48" i="6"/>
  <c r="CA48" i="6"/>
  <c r="BZ48" i="6"/>
  <c r="BY48" i="6"/>
  <c r="BX48" i="6"/>
  <c r="BW48" i="6"/>
  <c r="BV48" i="6"/>
  <c r="BU48" i="6"/>
  <c r="BT48" i="6"/>
  <c r="BS48" i="6"/>
  <c r="BR48" i="6"/>
  <c r="BQ48" i="6"/>
  <c r="BP48" i="6"/>
  <c r="BO48" i="6"/>
  <c r="BN48" i="6"/>
  <c r="BM48" i="6"/>
  <c r="BL48" i="6"/>
  <c r="BK48" i="6"/>
  <c r="BJ48" i="6"/>
  <c r="BI48" i="6"/>
  <c r="BH48" i="6"/>
  <c r="BG48" i="6"/>
  <c r="BF48" i="6"/>
  <c r="BE48" i="6"/>
  <c r="CB47" i="6"/>
  <c r="BZ47" i="6"/>
  <c r="BY47" i="6"/>
  <c r="BX47" i="6"/>
  <c r="BW47" i="6"/>
  <c r="BV47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CB46" i="6"/>
  <c r="CA46" i="6"/>
  <c r="BZ46" i="6"/>
  <c r="BY46" i="6"/>
  <c r="BX46" i="6"/>
  <c r="BW46" i="6"/>
  <c r="BV46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CB45" i="6"/>
  <c r="CA45" i="6"/>
  <c r="BZ45" i="6"/>
  <c r="BY45" i="6"/>
  <c r="BX45" i="6"/>
  <c r="BW45" i="6"/>
  <c r="BV45" i="6"/>
  <c r="BU45" i="6"/>
  <c r="BT45" i="6"/>
  <c r="BS45" i="6"/>
  <c r="BR45" i="6"/>
  <c r="BQ45" i="6"/>
  <c r="BP45" i="6"/>
  <c r="BO45" i="6"/>
  <c r="BN45" i="6"/>
  <c r="BM45" i="6"/>
  <c r="BL45" i="6"/>
  <c r="BK45" i="6"/>
  <c r="BJ45" i="6"/>
  <c r="BI45" i="6"/>
  <c r="BH45" i="6"/>
  <c r="BG45" i="6"/>
  <c r="BF45" i="6"/>
  <c r="BE45" i="6"/>
  <c r="CB44" i="6"/>
  <c r="CA44" i="6"/>
  <c r="BZ44" i="6"/>
  <c r="BY44" i="6"/>
  <c r="BX44" i="6"/>
  <c r="BW44" i="6"/>
  <c r="BV44" i="6"/>
  <c r="BU44" i="6"/>
  <c r="BT44" i="6"/>
  <c r="BS44" i="6"/>
  <c r="BR44" i="6"/>
  <c r="BQ44" i="6"/>
  <c r="BP44" i="6"/>
  <c r="BO44" i="6"/>
  <c r="BN44" i="6"/>
  <c r="BM44" i="6"/>
  <c r="BL44" i="6"/>
  <c r="BK44" i="6"/>
  <c r="BJ44" i="6"/>
  <c r="BI44" i="6"/>
  <c r="BH44" i="6"/>
  <c r="BG44" i="6"/>
  <c r="BF44" i="6"/>
  <c r="BE44" i="6"/>
  <c r="CB43" i="6"/>
  <c r="CA43" i="6"/>
  <c r="BZ43" i="6"/>
  <c r="BY43" i="6"/>
  <c r="BX43" i="6"/>
  <c r="BW43" i="6"/>
  <c r="BV43" i="6"/>
  <c r="BU43" i="6"/>
  <c r="BT43" i="6"/>
  <c r="BS43" i="6"/>
  <c r="BR43" i="6"/>
  <c r="BQ43" i="6"/>
  <c r="BP43" i="6"/>
  <c r="BO43" i="6"/>
  <c r="BN43" i="6"/>
  <c r="BM43" i="6"/>
  <c r="BL43" i="6"/>
  <c r="BK43" i="6"/>
  <c r="BJ43" i="6"/>
  <c r="BI43" i="6"/>
  <c r="BH43" i="6"/>
  <c r="BG43" i="6"/>
  <c r="BF43" i="6"/>
  <c r="BE43" i="6"/>
  <c r="CB42" i="6"/>
  <c r="CA42" i="6"/>
  <c r="BZ42" i="6"/>
  <c r="BY42" i="6"/>
  <c r="BX42" i="6"/>
  <c r="BW42" i="6"/>
  <c r="BV42" i="6"/>
  <c r="BU42" i="6"/>
  <c r="BT42" i="6"/>
  <c r="BS42" i="6"/>
  <c r="BR42" i="6"/>
  <c r="BQ42" i="6"/>
  <c r="BP42" i="6"/>
  <c r="BO42" i="6"/>
  <c r="BN42" i="6"/>
  <c r="BM42" i="6"/>
  <c r="BL42" i="6"/>
  <c r="BK42" i="6"/>
  <c r="BJ42" i="6"/>
  <c r="BI42" i="6"/>
  <c r="BH42" i="6"/>
  <c r="BG42" i="6"/>
  <c r="BF42" i="6"/>
  <c r="BE42" i="6"/>
  <c r="CB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CB40" i="6"/>
  <c r="CA40" i="6"/>
  <c r="BZ40" i="6"/>
  <c r="BY40" i="6"/>
  <c r="BX40" i="6"/>
  <c r="BW40" i="6"/>
  <c r="BV40" i="6"/>
  <c r="BU40" i="6"/>
  <c r="BT40" i="6"/>
  <c r="BS40" i="6"/>
  <c r="BR40" i="6"/>
  <c r="BQ40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CB39" i="6"/>
  <c r="CA39" i="6"/>
  <c r="BZ39" i="6"/>
  <c r="BY39" i="6"/>
  <c r="BX39" i="6"/>
  <c r="BW39" i="6"/>
  <c r="BV39" i="6"/>
  <c r="BU39" i="6"/>
  <c r="BT39" i="6"/>
  <c r="BS39" i="6"/>
  <c r="BR39" i="6"/>
  <c r="BQ39" i="6"/>
  <c r="BP39" i="6"/>
  <c r="BO39" i="6"/>
  <c r="BN39" i="6"/>
  <c r="BM39" i="6"/>
  <c r="BL39" i="6"/>
  <c r="BK39" i="6"/>
  <c r="BJ39" i="6"/>
  <c r="BI39" i="6"/>
  <c r="BH39" i="6"/>
  <c r="BG39" i="6"/>
  <c r="BF39" i="6"/>
  <c r="BE39" i="6"/>
  <c r="CB38" i="6"/>
  <c r="CA38" i="6"/>
  <c r="BZ38" i="6"/>
  <c r="BY38" i="6"/>
  <c r="BX38" i="6"/>
  <c r="BW38" i="6"/>
  <c r="BV38" i="6"/>
  <c r="BU38" i="6"/>
  <c r="BT38" i="6"/>
  <c r="BS38" i="6"/>
  <c r="BR38" i="6"/>
  <c r="BQ38" i="6"/>
  <c r="BP38" i="6"/>
  <c r="BO38" i="6"/>
  <c r="BN38" i="6"/>
  <c r="BM38" i="6"/>
  <c r="BL38" i="6"/>
  <c r="BK38" i="6"/>
  <c r="BJ38" i="6"/>
  <c r="BI38" i="6"/>
  <c r="BH38" i="6"/>
  <c r="BG38" i="6"/>
  <c r="BF38" i="6"/>
  <c r="BE38" i="6"/>
  <c r="CB37" i="6"/>
  <c r="CA37" i="6"/>
  <c r="BZ37" i="6"/>
  <c r="BY37" i="6"/>
  <c r="BX37" i="6"/>
  <c r="BW37" i="6"/>
  <c r="BV37" i="6"/>
  <c r="BU37" i="6"/>
  <c r="BT37" i="6"/>
  <c r="BS37" i="6"/>
  <c r="BR37" i="6"/>
  <c r="BQ37" i="6"/>
  <c r="BP37" i="6"/>
  <c r="BO37" i="6"/>
  <c r="BN37" i="6"/>
  <c r="BM37" i="6"/>
  <c r="BL37" i="6"/>
  <c r="BK37" i="6"/>
  <c r="BJ37" i="6"/>
  <c r="BI37" i="6"/>
  <c r="BH37" i="6"/>
  <c r="BG37" i="6"/>
  <c r="BF37" i="6"/>
  <c r="BE37" i="6"/>
  <c r="CB36" i="6"/>
  <c r="CA36" i="6"/>
  <c r="BZ36" i="6"/>
  <c r="BY36" i="6"/>
  <c r="BX36" i="6"/>
  <c r="BW36" i="6"/>
  <c r="BV36" i="6"/>
  <c r="BU36" i="6"/>
  <c r="BT36" i="6"/>
  <c r="BS36" i="6"/>
  <c r="BR36" i="6"/>
  <c r="BQ36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CB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CB28" i="6"/>
  <c r="CA28" i="6"/>
  <c r="BZ28" i="6"/>
  <c r="BY28" i="6"/>
  <c r="BX28" i="6"/>
  <c r="BW28" i="6"/>
  <c r="BV28" i="6"/>
  <c r="BU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CB26" i="6"/>
  <c r="CA26" i="6"/>
  <c r="BZ26" i="6"/>
  <c r="BY26" i="6"/>
  <c r="BX26" i="6"/>
  <c r="BW26" i="6"/>
  <c r="BV26" i="6"/>
  <c r="BU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CB23" i="6"/>
  <c r="CA23" i="6"/>
  <c r="BZ23" i="6"/>
  <c r="BY23" i="6"/>
  <c r="BX23" i="6"/>
  <c r="BW23" i="6"/>
  <c r="BV23" i="6"/>
  <c r="BU23" i="6"/>
  <c r="BT23" i="6"/>
  <c r="BS23" i="6"/>
  <c r="BR23" i="6"/>
  <c r="BQ23" i="6"/>
  <c r="BP23" i="6"/>
  <c r="BO23" i="6"/>
  <c r="BN23" i="6"/>
  <c r="BM23" i="6"/>
  <c r="BL23" i="6"/>
  <c r="BK23" i="6"/>
  <c r="BJ23" i="6"/>
  <c r="BI23" i="6"/>
  <c r="BH23" i="6"/>
  <c r="BG23" i="6"/>
  <c r="BF23" i="6"/>
  <c r="BE23" i="6"/>
  <c r="CB22" i="6"/>
  <c r="CA22" i="6"/>
  <c r="BZ22" i="6"/>
  <c r="BY22" i="6"/>
  <c r="BX22" i="6"/>
  <c r="BW22" i="6"/>
  <c r="BV22" i="6"/>
  <c r="BU22" i="6"/>
  <c r="BT22" i="6"/>
  <c r="BS22" i="6"/>
  <c r="BR22" i="6"/>
  <c r="BQ22" i="6"/>
  <c r="BP22" i="6"/>
  <c r="BO22" i="6"/>
  <c r="BN22" i="6"/>
  <c r="BM22" i="6"/>
  <c r="BL22" i="6"/>
  <c r="BK22" i="6"/>
  <c r="BJ22" i="6"/>
  <c r="BI22" i="6"/>
  <c r="BH22" i="6"/>
  <c r="BG22" i="6"/>
  <c r="BF22" i="6"/>
  <c r="BE22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CB19" i="6"/>
  <c r="CA19" i="6"/>
  <c r="BZ19" i="6"/>
  <c r="BY19" i="6"/>
  <c r="BX19" i="6"/>
  <c r="BW19" i="6"/>
  <c r="BV19" i="6"/>
  <c r="BU19" i="6"/>
  <c r="BT19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CB18" i="6"/>
  <c r="CA18" i="6"/>
  <c r="BZ18" i="6"/>
  <c r="BY18" i="6"/>
  <c r="BX18" i="6"/>
  <c r="BW18" i="6"/>
  <c r="BV18" i="6"/>
  <c r="BU18" i="6"/>
  <c r="BT18" i="6"/>
  <c r="BS18" i="6"/>
  <c r="BR18" i="6"/>
  <c r="BR49" i="6" s="1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AZ48" i="7"/>
  <c r="AZ48" i="6"/>
  <c r="BB48" i="7"/>
  <c r="BC48" i="7"/>
  <c r="BC48" i="8"/>
  <c r="BC48" i="9"/>
  <c r="BB48" i="9"/>
  <c r="BA48" i="9"/>
  <c r="AZ48" i="9"/>
  <c r="AY48" i="9"/>
  <c r="AX48" i="9"/>
  <c r="AW48" i="9"/>
  <c r="BC47" i="9"/>
  <c r="BB47" i="9"/>
  <c r="BA47" i="9"/>
  <c r="AZ47" i="9"/>
  <c r="AY47" i="9"/>
  <c r="AX47" i="9"/>
  <c r="AW47" i="9"/>
  <c r="BC46" i="9"/>
  <c r="BB46" i="9"/>
  <c r="BA46" i="9"/>
  <c r="AZ46" i="9"/>
  <c r="AY46" i="9"/>
  <c r="AX46" i="9"/>
  <c r="AW46" i="9"/>
  <c r="BC45" i="9"/>
  <c r="BB45" i="9"/>
  <c r="BA45" i="9"/>
  <c r="AZ45" i="9"/>
  <c r="AY45" i="9"/>
  <c r="AX45" i="9"/>
  <c r="AW45" i="9"/>
  <c r="BC44" i="9"/>
  <c r="BB44" i="9"/>
  <c r="BA44" i="9"/>
  <c r="AZ44" i="9"/>
  <c r="AY44" i="9"/>
  <c r="AX44" i="9"/>
  <c r="AW44" i="9"/>
  <c r="BC43" i="9"/>
  <c r="BB43" i="9"/>
  <c r="BA43" i="9"/>
  <c r="AZ43" i="9"/>
  <c r="AY43" i="9"/>
  <c r="AX43" i="9"/>
  <c r="AW43" i="9"/>
  <c r="BC42" i="9"/>
  <c r="BB42" i="9"/>
  <c r="BA42" i="9"/>
  <c r="AZ42" i="9"/>
  <c r="AY42" i="9"/>
  <c r="AX42" i="9"/>
  <c r="AW42" i="9"/>
  <c r="BC41" i="9"/>
  <c r="BB41" i="9"/>
  <c r="BA41" i="9"/>
  <c r="AZ41" i="9"/>
  <c r="AY41" i="9"/>
  <c r="AX41" i="9"/>
  <c r="AW41" i="9"/>
  <c r="BC40" i="9"/>
  <c r="BB40" i="9"/>
  <c r="BA40" i="9"/>
  <c r="AZ40" i="9"/>
  <c r="AY40" i="9"/>
  <c r="AX40" i="9"/>
  <c r="AW40" i="9"/>
  <c r="BC39" i="9"/>
  <c r="BB39" i="9"/>
  <c r="BA39" i="9"/>
  <c r="AZ39" i="9"/>
  <c r="AY39" i="9"/>
  <c r="AX39" i="9"/>
  <c r="AW39" i="9"/>
  <c r="BC38" i="9"/>
  <c r="BB38" i="9"/>
  <c r="BA38" i="9"/>
  <c r="AZ38" i="9"/>
  <c r="AY38" i="9"/>
  <c r="AX38" i="9"/>
  <c r="AW38" i="9"/>
  <c r="BC37" i="9"/>
  <c r="BB37" i="9"/>
  <c r="BA37" i="9"/>
  <c r="AZ37" i="9"/>
  <c r="AY37" i="9"/>
  <c r="AX37" i="9"/>
  <c r="AW37" i="9"/>
  <c r="BC36" i="9"/>
  <c r="BB36" i="9"/>
  <c r="BA36" i="9"/>
  <c r="AZ36" i="9"/>
  <c r="AY36" i="9"/>
  <c r="AX36" i="9"/>
  <c r="AW36" i="9"/>
  <c r="BC35" i="9"/>
  <c r="BB35" i="9"/>
  <c r="BA35" i="9"/>
  <c r="AZ35" i="9"/>
  <c r="AY35" i="9"/>
  <c r="AX35" i="9"/>
  <c r="AW35" i="9"/>
  <c r="BC34" i="9"/>
  <c r="BB34" i="9"/>
  <c r="BA34" i="9"/>
  <c r="AZ34" i="9"/>
  <c r="AY34" i="9"/>
  <c r="AX34" i="9"/>
  <c r="AW34" i="9"/>
  <c r="BC33" i="9"/>
  <c r="BB33" i="9"/>
  <c r="BA33" i="9"/>
  <c r="AZ33" i="9"/>
  <c r="AY33" i="9"/>
  <c r="AX33" i="9"/>
  <c r="AW33" i="9"/>
  <c r="BC32" i="9"/>
  <c r="BB32" i="9"/>
  <c r="BA32" i="9"/>
  <c r="AZ32" i="9"/>
  <c r="AY32" i="9"/>
  <c r="AX32" i="9"/>
  <c r="AW32" i="9"/>
  <c r="BC31" i="9"/>
  <c r="BB31" i="9"/>
  <c r="BA31" i="9"/>
  <c r="AZ31" i="9"/>
  <c r="AY31" i="9"/>
  <c r="AX31" i="9"/>
  <c r="AW31" i="9"/>
  <c r="BC30" i="9"/>
  <c r="BB30" i="9"/>
  <c r="BA30" i="9"/>
  <c r="AZ30" i="9"/>
  <c r="AY30" i="9"/>
  <c r="AX30" i="9"/>
  <c r="AW30" i="9"/>
  <c r="BC29" i="9"/>
  <c r="BB29" i="9"/>
  <c r="BA29" i="9"/>
  <c r="AZ29" i="9"/>
  <c r="AY29" i="9"/>
  <c r="AX29" i="9"/>
  <c r="AW29" i="9"/>
  <c r="BC28" i="9"/>
  <c r="BB28" i="9"/>
  <c r="BA28" i="9"/>
  <c r="AZ28" i="9"/>
  <c r="AY28" i="9"/>
  <c r="AX28" i="9"/>
  <c r="AW28" i="9"/>
  <c r="BC27" i="9"/>
  <c r="BB27" i="9"/>
  <c r="BA27" i="9"/>
  <c r="AZ27" i="9"/>
  <c r="AY27" i="9"/>
  <c r="AX27" i="9"/>
  <c r="AW27" i="9"/>
  <c r="BC26" i="9"/>
  <c r="BB26" i="9"/>
  <c r="BA26" i="9"/>
  <c r="AZ26" i="9"/>
  <c r="AY26" i="9"/>
  <c r="AX26" i="9"/>
  <c r="AW26" i="9"/>
  <c r="BC25" i="9"/>
  <c r="BB25" i="9"/>
  <c r="BA25" i="9"/>
  <c r="AZ25" i="9"/>
  <c r="AY25" i="9"/>
  <c r="AX25" i="9"/>
  <c r="AW25" i="9"/>
  <c r="BC24" i="9"/>
  <c r="BB24" i="9"/>
  <c r="BA24" i="9"/>
  <c r="AZ24" i="9"/>
  <c r="AY24" i="9"/>
  <c r="AX24" i="9"/>
  <c r="AW24" i="9"/>
  <c r="BC23" i="9"/>
  <c r="BB23" i="9"/>
  <c r="BA23" i="9"/>
  <c r="AZ23" i="9"/>
  <c r="AY23" i="9"/>
  <c r="AX23" i="9"/>
  <c r="AW23" i="9"/>
  <c r="BC22" i="9"/>
  <c r="BB22" i="9"/>
  <c r="BA22" i="9"/>
  <c r="AZ22" i="9"/>
  <c r="AY22" i="9"/>
  <c r="AX22" i="9"/>
  <c r="AW22" i="9"/>
  <c r="BC21" i="9"/>
  <c r="BB21" i="9"/>
  <c r="BA21" i="9"/>
  <c r="AZ21" i="9"/>
  <c r="AY21" i="9"/>
  <c r="AX21" i="9"/>
  <c r="AW21" i="9"/>
  <c r="BC20" i="9"/>
  <c r="BB20" i="9"/>
  <c r="BA20" i="9"/>
  <c r="AZ20" i="9"/>
  <c r="AY20" i="9"/>
  <c r="AX20" i="9"/>
  <c r="AW20" i="9"/>
  <c r="BC19" i="9"/>
  <c r="BB19" i="9"/>
  <c r="BA19" i="9"/>
  <c r="AZ19" i="9"/>
  <c r="AY19" i="9"/>
  <c r="AX19" i="9"/>
  <c r="AW19" i="9"/>
  <c r="BC18" i="9"/>
  <c r="BB18" i="9"/>
  <c r="BA18" i="9"/>
  <c r="AZ18" i="9"/>
  <c r="AY18" i="9"/>
  <c r="AX18" i="9"/>
  <c r="AW18" i="9"/>
  <c r="BC17" i="9"/>
  <c r="BB17" i="9"/>
  <c r="BA17" i="9"/>
  <c r="AZ17" i="9"/>
  <c r="AY17" i="9"/>
  <c r="AX17" i="9"/>
  <c r="AW17" i="9"/>
  <c r="BC16" i="9"/>
  <c r="BB16" i="9"/>
  <c r="BA16" i="9"/>
  <c r="AZ16" i="9"/>
  <c r="AY16" i="9"/>
  <c r="AX16" i="9"/>
  <c r="AW16" i="9"/>
  <c r="BC15" i="9"/>
  <c r="BB15" i="9"/>
  <c r="BA15" i="9"/>
  <c r="AZ15" i="9"/>
  <c r="AY15" i="9"/>
  <c r="AX15" i="9"/>
  <c r="AW15" i="9"/>
  <c r="BC14" i="9"/>
  <c r="BB14" i="9"/>
  <c r="BA14" i="9"/>
  <c r="AZ14" i="9"/>
  <c r="AY14" i="9"/>
  <c r="AX14" i="9"/>
  <c r="AW14" i="9"/>
  <c r="BB48" i="8"/>
  <c r="BA48" i="8"/>
  <c r="AZ48" i="8"/>
  <c r="AY48" i="8"/>
  <c r="AX48" i="8"/>
  <c r="AW48" i="8"/>
  <c r="BC47" i="8"/>
  <c r="BB47" i="8"/>
  <c r="BA47" i="8"/>
  <c r="AZ47" i="8"/>
  <c r="AY47" i="8"/>
  <c r="AX47" i="8"/>
  <c r="AW47" i="8"/>
  <c r="BC46" i="8"/>
  <c r="BB46" i="8"/>
  <c r="BA46" i="8"/>
  <c r="AZ46" i="8"/>
  <c r="AY46" i="8"/>
  <c r="AX46" i="8"/>
  <c r="AW46" i="8"/>
  <c r="BC45" i="8"/>
  <c r="BB45" i="8"/>
  <c r="BA45" i="8"/>
  <c r="AZ45" i="8"/>
  <c r="AY45" i="8"/>
  <c r="AX45" i="8"/>
  <c r="AW45" i="8"/>
  <c r="BC44" i="8"/>
  <c r="BB44" i="8"/>
  <c r="BA44" i="8"/>
  <c r="AZ44" i="8"/>
  <c r="AY44" i="8"/>
  <c r="AX44" i="8"/>
  <c r="AW44" i="8"/>
  <c r="BC43" i="8"/>
  <c r="BB43" i="8"/>
  <c r="BA43" i="8"/>
  <c r="AZ43" i="8"/>
  <c r="AY43" i="8"/>
  <c r="AX43" i="8"/>
  <c r="AW43" i="8"/>
  <c r="BC42" i="8"/>
  <c r="BB42" i="8"/>
  <c r="BA42" i="8"/>
  <c r="AZ42" i="8"/>
  <c r="AY42" i="8"/>
  <c r="AX42" i="8"/>
  <c r="AW42" i="8"/>
  <c r="BC41" i="8"/>
  <c r="BB41" i="8"/>
  <c r="BA41" i="8"/>
  <c r="AZ41" i="8"/>
  <c r="AY41" i="8"/>
  <c r="AX41" i="8"/>
  <c r="AW41" i="8"/>
  <c r="BC40" i="8"/>
  <c r="BB40" i="8"/>
  <c r="BA40" i="8"/>
  <c r="AZ40" i="8"/>
  <c r="AY40" i="8"/>
  <c r="AX40" i="8"/>
  <c r="AW40" i="8"/>
  <c r="BC39" i="8"/>
  <c r="BB39" i="8"/>
  <c r="BA39" i="8"/>
  <c r="AZ39" i="8"/>
  <c r="AY39" i="8"/>
  <c r="AX39" i="8"/>
  <c r="AW39" i="8"/>
  <c r="BC38" i="8"/>
  <c r="BB38" i="8"/>
  <c r="BA38" i="8"/>
  <c r="AZ38" i="8"/>
  <c r="AY38" i="8"/>
  <c r="AX38" i="8"/>
  <c r="AW38" i="8"/>
  <c r="BC37" i="8"/>
  <c r="BB37" i="8"/>
  <c r="BA37" i="8"/>
  <c r="AZ37" i="8"/>
  <c r="AY37" i="8"/>
  <c r="AX37" i="8"/>
  <c r="AW37" i="8"/>
  <c r="BC36" i="8"/>
  <c r="BB36" i="8"/>
  <c r="BA36" i="8"/>
  <c r="AZ36" i="8"/>
  <c r="AY36" i="8"/>
  <c r="AX36" i="8"/>
  <c r="AW36" i="8"/>
  <c r="BC35" i="8"/>
  <c r="BB35" i="8"/>
  <c r="BA35" i="8"/>
  <c r="AZ35" i="8"/>
  <c r="AY35" i="8"/>
  <c r="AX35" i="8"/>
  <c r="AW35" i="8"/>
  <c r="BC34" i="8"/>
  <c r="BB34" i="8"/>
  <c r="BA34" i="8"/>
  <c r="AZ34" i="8"/>
  <c r="AY34" i="8"/>
  <c r="AX34" i="8"/>
  <c r="AW34" i="8"/>
  <c r="BC33" i="8"/>
  <c r="BB33" i="8"/>
  <c r="BA33" i="8"/>
  <c r="AZ33" i="8"/>
  <c r="AY33" i="8"/>
  <c r="AX33" i="8"/>
  <c r="AW33" i="8"/>
  <c r="BC32" i="8"/>
  <c r="BB32" i="8"/>
  <c r="BA32" i="8"/>
  <c r="AZ32" i="8"/>
  <c r="AY32" i="8"/>
  <c r="AX32" i="8"/>
  <c r="AW32" i="8"/>
  <c r="BC31" i="8"/>
  <c r="BB31" i="8"/>
  <c r="BA31" i="8"/>
  <c r="AZ31" i="8"/>
  <c r="AY31" i="8"/>
  <c r="AX31" i="8"/>
  <c r="AW31" i="8"/>
  <c r="BC30" i="8"/>
  <c r="BB30" i="8"/>
  <c r="BA30" i="8"/>
  <c r="AZ30" i="8"/>
  <c r="AY30" i="8"/>
  <c r="AX30" i="8"/>
  <c r="AW30" i="8"/>
  <c r="BC29" i="8"/>
  <c r="BB29" i="8"/>
  <c r="BA29" i="8"/>
  <c r="AZ29" i="8"/>
  <c r="AY29" i="8"/>
  <c r="AX29" i="8"/>
  <c r="AW29" i="8"/>
  <c r="BC28" i="8"/>
  <c r="BB28" i="8"/>
  <c r="BA28" i="8"/>
  <c r="AZ28" i="8"/>
  <c r="AY28" i="8"/>
  <c r="AX28" i="8"/>
  <c r="AW28" i="8"/>
  <c r="BC27" i="8"/>
  <c r="BB27" i="8"/>
  <c r="BA27" i="8"/>
  <c r="AZ27" i="8"/>
  <c r="AY27" i="8"/>
  <c r="AX27" i="8"/>
  <c r="AW27" i="8"/>
  <c r="BC26" i="8"/>
  <c r="BB26" i="8"/>
  <c r="BA26" i="8"/>
  <c r="AZ26" i="8"/>
  <c r="AY26" i="8"/>
  <c r="AX26" i="8"/>
  <c r="AW26" i="8"/>
  <c r="BC25" i="8"/>
  <c r="BB25" i="8"/>
  <c r="BA25" i="8"/>
  <c r="AZ25" i="8"/>
  <c r="AY25" i="8"/>
  <c r="AX25" i="8"/>
  <c r="AW25" i="8"/>
  <c r="BC24" i="8"/>
  <c r="BB24" i="8"/>
  <c r="BA24" i="8"/>
  <c r="AZ24" i="8"/>
  <c r="AY24" i="8"/>
  <c r="AX24" i="8"/>
  <c r="AW24" i="8"/>
  <c r="BC23" i="8"/>
  <c r="BB23" i="8"/>
  <c r="BA23" i="8"/>
  <c r="AZ23" i="8"/>
  <c r="AY23" i="8"/>
  <c r="AX23" i="8"/>
  <c r="AW23" i="8"/>
  <c r="BC22" i="8"/>
  <c r="BB22" i="8"/>
  <c r="BA22" i="8"/>
  <c r="AZ22" i="8"/>
  <c r="AY22" i="8"/>
  <c r="AX22" i="8"/>
  <c r="AW22" i="8"/>
  <c r="BC21" i="8"/>
  <c r="BB21" i="8"/>
  <c r="BA21" i="8"/>
  <c r="AZ21" i="8"/>
  <c r="AY21" i="8"/>
  <c r="AX21" i="8"/>
  <c r="AW21" i="8"/>
  <c r="BC20" i="8"/>
  <c r="BB20" i="8"/>
  <c r="BA20" i="8"/>
  <c r="AZ20" i="8"/>
  <c r="AY20" i="8"/>
  <c r="AX20" i="8"/>
  <c r="AW20" i="8"/>
  <c r="BC19" i="8"/>
  <c r="BB19" i="8"/>
  <c r="BA19" i="8"/>
  <c r="AZ19" i="8"/>
  <c r="AY19" i="8"/>
  <c r="AX19" i="8"/>
  <c r="AW19" i="8"/>
  <c r="BC18" i="8"/>
  <c r="BB18" i="8"/>
  <c r="BA18" i="8"/>
  <c r="AZ18" i="8"/>
  <c r="AY18" i="8"/>
  <c r="AX18" i="8"/>
  <c r="AW18" i="8"/>
  <c r="BC17" i="8"/>
  <c r="BB17" i="8"/>
  <c r="BA17" i="8"/>
  <c r="AZ17" i="8"/>
  <c r="AY17" i="8"/>
  <c r="AX17" i="8"/>
  <c r="AW17" i="8"/>
  <c r="BC16" i="8"/>
  <c r="BB16" i="8"/>
  <c r="BA16" i="8"/>
  <c r="AZ16" i="8"/>
  <c r="AY16" i="8"/>
  <c r="AX16" i="8"/>
  <c r="AW16" i="8"/>
  <c r="BC15" i="8"/>
  <c r="BB15" i="8"/>
  <c r="BA15" i="8"/>
  <c r="AZ15" i="8"/>
  <c r="AY15" i="8"/>
  <c r="AX15" i="8"/>
  <c r="AW15" i="8"/>
  <c r="BC14" i="8"/>
  <c r="BB14" i="8"/>
  <c r="BA14" i="8"/>
  <c r="AZ14" i="8"/>
  <c r="AY14" i="8"/>
  <c r="AX14" i="8"/>
  <c r="AW14" i="8"/>
  <c r="BA48" i="7"/>
  <c r="AY48" i="7"/>
  <c r="AX48" i="7"/>
  <c r="AW48" i="7"/>
  <c r="BC47" i="7"/>
  <c r="BB47" i="7"/>
  <c r="BA47" i="7"/>
  <c r="AZ47" i="7"/>
  <c r="AY47" i="7"/>
  <c r="AX47" i="7"/>
  <c r="AW47" i="7"/>
  <c r="BC46" i="7"/>
  <c r="BB46" i="7"/>
  <c r="BA46" i="7"/>
  <c r="AZ46" i="7"/>
  <c r="AY46" i="7"/>
  <c r="AX46" i="7"/>
  <c r="AW46" i="7"/>
  <c r="BC45" i="7"/>
  <c r="BB45" i="7"/>
  <c r="BA45" i="7"/>
  <c r="AZ45" i="7"/>
  <c r="AY45" i="7"/>
  <c r="AX45" i="7"/>
  <c r="AW45" i="7"/>
  <c r="BC44" i="7"/>
  <c r="BB44" i="7"/>
  <c r="BA44" i="7"/>
  <c r="AZ44" i="7"/>
  <c r="AY44" i="7"/>
  <c r="AX44" i="7"/>
  <c r="AW44" i="7"/>
  <c r="BC43" i="7"/>
  <c r="BB43" i="7"/>
  <c r="BA43" i="7"/>
  <c r="AZ43" i="7"/>
  <c r="AY43" i="7"/>
  <c r="AX43" i="7"/>
  <c r="AW43" i="7"/>
  <c r="BC42" i="7"/>
  <c r="BB42" i="7"/>
  <c r="BA42" i="7"/>
  <c r="AZ42" i="7"/>
  <c r="AY42" i="7"/>
  <c r="AX42" i="7"/>
  <c r="AW42" i="7"/>
  <c r="BC41" i="7"/>
  <c r="BB41" i="7"/>
  <c r="BA41" i="7"/>
  <c r="AZ41" i="7"/>
  <c r="AY41" i="7"/>
  <c r="AX41" i="7"/>
  <c r="AW41" i="7"/>
  <c r="BC40" i="7"/>
  <c r="BB40" i="7"/>
  <c r="BA40" i="7"/>
  <c r="AZ40" i="7"/>
  <c r="AY40" i="7"/>
  <c r="AX40" i="7"/>
  <c r="AW40" i="7"/>
  <c r="BC39" i="7"/>
  <c r="BB39" i="7"/>
  <c r="BA39" i="7"/>
  <c r="AZ39" i="7"/>
  <c r="AY39" i="7"/>
  <c r="AX39" i="7"/>
  <c r="AW39" i="7"/>
  <c r="BC38" i="7"/>
  <c r="BB38" i="7"/>
  <c r="BA38" i="7"/>
  <c r="AZ38" i="7"/>
  <c r="AY38" i="7"/>
  <c r="AX38" i="7"/>
  <c r="AW38" i="7"/>
  <c r="BC37" i="7"/>
  <c r="BB37" i="7"/>
  <c r="BA37" i="7"/>
  <c r="AZ37" i="7"/>
  <c r="AY37" i="7"/>
  <c r="AX37" i="7"/>
  <c r="AW37" i="7"/>
  <c r="BC36" i="7"/>
  <c r="BB36" i="7"/>
  <c r="BA36" i="7"/>
  <c r="AZ36" i="7"/>
  <c r="AY36" i="7"/>
  <c r="AX36" i="7"/>
  <c r="AW36" i="7"/>
  <c r="BC35" i="7"/>
  <c r="BB35" i="7"/>
  <c r="BA35" i="7"/>
  <c r="AZ35" i="7"/>
  <c r="AY35" i="7"/>
  <c r="AX35" i="7"/>
  <c r="AW35" i="7"/>
  <c r="BC34" i="7"/>
  <c r="BB34" i="7"/>
  <c r="BA34" i="7"/>
  <c r="AZ34" i="7"/>
  <c r="AY34" i="7"/>
  <c r="AX34" i="7"/>
  <c r="AW34" i="7"/>
  <c r="BC33" i="7"/>
  <c r="BB33" i="7"/>
  <c r="BA33" i="7"/>
  <c r="AZ33" i="7"/>
  <c r="AY33" i="7"/>
  <c r="AX33" i="7"/>
  <c r="AW33" i="7"/>
  <c r="BC32" i="7"/>
  <c r="BB32" i="7"/>
  <c r="BA32" i="7"/>
  <c r="AZ32" i="7"/>
  <c r="AY32" i="7"/>
  <c r="AX32" i="7"/>
  <c r="AW32" i="7"/>
  <c r="BC31" i="7"/>
  <c r="BB31" i="7"/>
  <c r="BA31" i="7"/>
  <c r="AZ31" i="7"/>
  <c r="AY31" i="7"/>
  <c r="AX31" i="7"/>
  <c r="AW31" i="7"/>
  <c r="BC30" i="7"/>
  <c r="BB30" i="7"/>
  <c r="BA30" i="7"/>
  <c r="AZ30" i="7"/>
  <c r="AY30" i="7"/>
  <c r="AX30" i="7"/>
  <c r="AW30" i="7"/>
  <c r="BC29" i="7"/>
  <c r="BB29" i="7"/>
  <c r="BA29" i="7"/>
  <c r="AZ29" i="7"/>
  <c r="AY29" i="7"/>
  <c r="AX29" i="7"/>
  <c r="AW29" i="7"/>
  <c r="BC28" i="7"/>
  <c r="BB28" i="7"/>
  <c r="BA28" i="7"/>
  <c r="AZ28" i="7"/>
  <c r="AY28" i="7"/>
  <c r="AX28" i="7"/>
  <c r="AW28" i="7"/>
  <c r="BC27" i="7"/>
  <c r="BB27" i="7"/>
  <c r="BA27" i="7"/>
  <c r="AZ27" i="7"/>
  <c r="AY27" i="7"/>
  <c r="AX27" i="7"/>
  <c r="AW27" i="7"/>
  <c r="BC26" i="7"/>
  <c r="BB26" i="7"/>
  <c r="BA26" i="7"/>
  <c r="AZ26" i="7"/>
  <c r="AY26" i="7"/>
  <c r="AX26" i="7"/>
  <c r="AW26" i="7"/>
  <c r="BC25" i="7"/>
  <c r="BB25" i="7"/>
  <c r="BA25" i="7"/>
  <c r="AZ25" i="7"/>
  <c r="AY25" i="7"/>
  <c r="AX25" i="7"/>
  <c r="AW25" i="7"/>
  <c r="BC24" i="7"/>
  <c r="BB24" i="7"/>
  <c r="BA24" i="7"/>
  <c r="AZ24" i="7"/>
  <c r="AY24" i="7"/>
  <c r="AX24" i="7"/>
  <c r="AW24" i="7"/>
  <c r="BC23" i="7"/>
  <c r="BB23" i="7"/>
  <c r="BA23" i="7"/>
  <c r="AZ23" i="7"/>
  <c r="AY23" i="7"/>
  <c r="AX23" i="7"/>
  <c r="AW23" i="7"/>
  <c r="BC22" i="7"/>
  <c r="BB22" i="7"/>
  <c r="BA22" i="7"/>
  <c r="AZ22" i="7"/>
  <c r="AY22" i="7"/>
  <c r="AX22" i="7"/>
  <c r="AW22" i="7"/>
  <c r="BC21" i="7"/>
  <c r="BB21" i="7"/>
  <c r="BA21" i="7"/>
  <c r="AZ21" i="7"/>
  <c r="AY21" i="7"/>
  <c r="AX21" i="7"/>
  <c r="AW21" i="7"/>
  <c r="BC20" i="7"/>
  <c r="BB20" i="7"/>
  <c r="BA20" i="7"/>
  <c r="AZ20" i="7"/>
  <c r="AY20" i="7"/>
  <c r="AX20" i="7"/>
  <c r="AW20" i="7"/>
  <c r="BC19" i="7"/>
  <c r="BB19" i="7"/>
  <c r="BA19" i="7"/>
  <c r="AZ19" i="7"/>
  <c r="AY19" i="7"/>
  <c r="AX19" i="7"/>
  <c r="AW19" i="7"/>
  <c r="BC18" i="7"/>
  <c r="BB18" i="7"/>
  <c r="BA18" i="7"/>
  <c r="AZ18" i="7"/>
  <c r="AY18" i="7"/>
  <c r="AX18" i="7"/>
  <c r="AW18" i="7"/>
  <c r="BC17" i="7"/>
  <c r="BB17" i="7"/>
  <c r="BA17" i="7"/>
  <c r="AZ17" i="7"/>
  <c r="AY17" i="7"/>
  <c r="AX17" i="7"/>
  <c r="AW17" i="7"/>
  <c r="BC16" i="7"/>
  <c r="BB16" i="7"/>
  <c r="BA16" i="7"/>
  <c r="AZ16" i="7"/>
  <c r="AY16" i="7"/>
  <c r="AX16" i="7"/>
  <c r="AW16" i="7"/>
  <c r="BC15" i="7"/>
  <c r="BB15" i="7"/>
  <c r="BA15" i="7"/>
  <c r="AZ15" i="7"/>
  <c r="AY15" i="7"/>
  <c r="AX15" i="7"/>
  <c r="AW15" i="7"/>
  <c r="BC14" i="7"/>
  <c r="BB14" i="7"/>
  <c r="BA14" i="7"/>
  <c r="AZ14" i="7"/>
  <c r="AY14" i="7"/>
  <c r="AX14" i="7"/>
  <c r="AW14" i="7"/>
  <c r="BC48" i="6"/>
  <c r="BB48" i="6"/>
  <c r="BA48" i="6"/>
  <c r="AY48" i="6"/>
  <c r="AX48" i="6"/>
  <c r="AW48" i="6"/>
  <c r="BC47" i="6"/>
  <c r="BB47" i="6"/>
  <c r="BA47" i="6"/>
  <c r="AZ47" i="6"/>
  <c r="AY47" i="6"/>
  <c r="AX47" i="6"/>
  <c r="AW47" i="6"/>
  <c r="BC46" i="6"/>
  <c r="BB46" i="6"/>
  <c r="BA46" i="6"/>
  <c r="AZ46" i="6"/>
  <c r="AY46" i="6"/>
  <c r="AX46" i="6"/>
  <c r="AW46" i="6"/>
  <c r="BC45" i="6"/>
  <c r="BB45" i="6"/>
  <c r="BA45" i="6"/>
  <c r="AZ45" i="6"/>
  <c r="AY45" i="6"/>
  <c r="AX45" i="6"/>
  <c r="AW45" i="6"/>
  <c r="BC44" i="6"/>
  <c r="BB44" i="6"/>
  <c r="BA44" i="6"/>
  <c r="AZ44" i="6"/>
  <c r="AY44" i="6"/>
  <c r="AX44" i="6"/>
  <c r="AW44" i="6"/>
  <c r="BC43" i="6"/>
  <c r="BB43" i="6"/>
  <c r="BA43" i="6"/>
  <c r="AZ43" i="6"/>
  <c r="AY43" i="6"/>
  <c r="AX43" i="6"/>
  <c r="AW43" i="6"/>
  <c r="BC42" i="6"/>
  <c r="BB42" i="6"/>
  <c r="BA42" i="6"/>
  <c r="AZ42" i="6"/>
  <c r="AY42" i="6"/>
  <c r="AX42" i="6"/>
  <c r="AW42" i="6"/>
  <c r="BC41" i="6"/>
  <c r="BB41" i="6"/>
  <c r="BA41" i="6"/>
  <c r="AZ41" i="6"/>
  <c r="AY41" i="6"/>
  <c r="AX41" i="6"/>
  <c r="AW41" i="6"/>
  <c r="BC40" i="6"/>
  <c r="BB40" i="6"/>
  <c r="BA40" i="6"/>
  <c r="AZ40" i="6"/>
  <c r="AY40" i="6"/>
  <c r="AX40" i="6"/>
  <c r="AW40" i="6"/>
  <c r="BC39" i="6"/>
  <c r="BB39" i="6"/>
  <c r="BA39" i="6"/>
  <c r="AZ39" i="6"/>
  <c r="AY39" i="6"/>
  <c r="AX39" i="6"/>
  <c r="AW39" i="6"/>
  <c r="BC38" i="6"/>
  <c r="BB38" i="6"/>
  <c r="BA38" i="6"/>
  <c r="AZ38" i="6"/>
  <c r="AY38" i="6"/>
  <c r="AX38" i="6"/>
  <c r="AW38" i="6"/>
  <c r="BC37" i="6"/>
  <c r="BB37" i="6"/>
  <c r="BA37" i="6"/>
  <c r="AZ37" i="6"/>
  <c r="AY37" i="6"/>
  <c r="AX37" i="6"/>
  <c r="AW37" i="6"/>
  <c r="BC36" i="6"/>
  <c r="BB36" i="6"/>
  <c r="BA36" i="6"/>
  <c r="AZ36" i="6"/>
  <c r="AY36" i="6"/>
  <c r="AX36" i="6"/>
  <c r="AW36" i="6"/>
  <c r="BC35" i="6"/>
  <c r="BB35" i="6"/>
  <c r="BA35" i="6"/>
  <c r="AZ35" i="6"/>
  <c r="AY35" i="6"/>
  <c r="AX35" i="6"/>
  <c r="AW35" i="6"/>
  <c r="BC34" i="6"/>
  <c r="BB34" i="6"/>
  <c r="BA34" i="6"/>
  <c r="AZ34" i="6"/>
  <c r="AY34" i="6"/>
  <c r="AX34" i="6"/>
  <c r="AW34" i="6"/>
  <c r="BC33" i="6"/>
  <c r="BB33" i="6"/>
  <c r="BA33" i="6"/>
  <c r="AZ33" i="6"/>
  <c r="AY33" i="6"/>
  <c r="AX33" i="6"/>
  <c r="AW33" i="6"/>
  <c r="BC32" i="6"/>
  <c r="BB32" i="6"/>
  <c r="BA32" i="6"/>
  <c r="AZ32" i="6"/>
  <c r="AY32" i="6"/>
  <c r="AX32" i="6"/>
  <c r="AW32" i="6"/>
  <c r="BC31" i="6"/>
  <c r="BB31" i="6"/>
  <c r="BA31" i="6"/>
  <c r="AZ31" i="6"/>
  <c r="AY31" i="6"/>
  <c r="AX31" i="6"/>
  <c r="AW31" i="6"/>
  <c r="BC30" i="6"/>
  <c r="BB30" i="6"/>
  <c r="BA30" i="6"/>
  <c r="AZ30" i="6"/>
  <c r="AY30" i="6"/>
  <c r="AX30" i="6"/>
  <c r="AW30" i="6"/>
  <c r="BC29" i="6"/>
  <c r="BB29" i="6"/>
  <c r="BA29" i="6"/>
  <c r="AZ29" i="6"/>
  <c r="AY29" i="6"/>
  <c r="AX29" i="6"/>
  <c r="AW29" i="6"/>
  <c r="BC28" i="6"/>
  <c r="BB28" i="6"/>
  <c r="BA28" i="6"/>
  <c r="AZ28" i="6"/>
  <c r="AY28" i="6"/>
  <c r="AX28" i="6"/>
  <c r="AW28" i="6"/>
  <c r="BC27" i="6"/>
  <c r="BB27" i="6"/>
  <c r="BA27" i="6"/>
  <c r="AZ27" i="6"/>
  <c r="AY27" i="6"/>
  <c r="AX27" i="6"/>
  <c r="AW27" i="6"/>
  <c r="BC26" i="6"/>
  <c r="BB26" i="6"/>
  <c r="BA26" i="6"/>
  <c r="AZ26" i="6"/>
  <c r="AY26" i="6"/>
  <c r="AX26" i="6"/>
  <c r="AW26" i="6"/>
  <c r="BC25" i="6"/>
  <c r="BB25" i="6"/>
  <c r="BA25" i="6"/>
  <c r="AZ25" i="6"/>
  <c r="AY25" i="6"/>
  <c r="AX25" i="6"/>
  <c r="AW25" i="6"/>
  <c r="BC24" i="6"/>
  <c r="BB24" i="6"/>
  <c r="BA24" i="6"/>
  <c r="AZ24" i="6"/>
  <c r="AY24" i="6"/>
  <c r="AX24" i="6"/>
  <c r="AW24" i="6"/>
  <c r="BC23" i="6"/>
  <c r="BB23" i="6"/>
  <c r="BA23" i="6"/>
  <c r="AZ23" i="6"/>
  <c r="AY23" i="6"/>
  <c r="AX23" i="6"/>
  <c r="AW23" i="6"/>
  <c r="BC22" i="6"/>
  <c r="BB22" i="6"/>
  <c r="BA22" i="6"/>
  <c r="AZ22" i="6"/>
  <c r="AY22" i="6"/>
  <c r="AX22" i="6"/>
  <c r="AW22" i="6"/>
  <c r="BC21" i="6"/>
  <c r="BB21" i="6"/>
  <c r="BA21" i="6"/>
  <c r="AZ21" i="6"/>
  <c r="AY21" i="6"/>
  <c r="AX21" i="6"/>
  <c r="AW21" i="6"/>
  <c r="BC20" i="6"/>
  <c r="BB20" i="6"/>
  <c r="BA20" i="6"/>
  <c r="AZ20" i="6"/>
  <c r="AY20" i="6"/>
  <c r="AX20" i="6"/>
  <c r="AW20" i="6"/>
  <c r="BC19" i="6"/>
  <c r="BB19" i="6"/>
  <c r="BA19" i="6"/>
  <c r="AZ19" i="6"/>
  <c r="AY19" i="6"/>
  <c r="AX19" i="6"/>
  <c r="AW19" i="6"/>
  <c r="BC18" i="6"/>
  <c r="BB18" i="6"/>
  <c r="BA18" i="6"/>
  <c r="AZ18" i="6"/>
  <c r="AY18" i="6"/>
  <c r="AX18" i="6"/>
  <c r="AW18" i="6"/>
  <c r="BC17" i="6"/>
  <c r="BB17" i="6"/>
  <c r="BA17" i="6"/>
  <c r="AZ17" i="6"/>
  <c r="AY17" i="6"/>
  <c r="AX17" i="6"/>
  <c r="AW17" i="6"/>
  <c r="BC16" i="6"/>
  <c r="BB16" i="6"/>
  <c r="BA16" i="6"/>
  <c r="AZ16" i="6"/>
  <c r="AY16" i="6"/>
  <c r="AX16" i="6"/>
  <c r="AW16" i="6"/>
  <c r="BC15" i="6"/>
  <c r="BB15" i="6"/>
  <c r="BA15" i="6"/>
  <c r="AZ15" i="6"/>
  <c r="AY15" i="6"/>
  <c r="AX15" i="6"/>
  <c r="AW15" i="6"/>
  <c r="BC14" i="6"/>
  <c r="BB14" i="6"/>
  <c r="BA14" i="6"/>
  <c r="AZ14" i="6"/>
  <c r="AY14" i="6"/>
  <c r="AX14" i="6"/>
  <c r="AW14" i="6"/>
  <c r="CB48" i="2"/>
  <c r="BC48" i="2"/>
  <c r="BY42" i="2"/>
  <c r="BK16" i="1"/>
  <c r="BL16" i="1"/>
  <c r="BM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BI14" i="1"/>
  <c r="CH14" i="1"/>
  <c r="CF14" i="1"/>
  <c r="CG14" i="1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Z42" i="2"/>
  <c r="CA42" i="2"/>
  <c r="CB42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Z48" i="2"/>
  <c r="CA48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B14" i="2"/>
  <c r="CA14" i="2"/>
  <c r="BZ14" i="2"/>
  <c r="BY14" i="2"/>
  <c r="BX14" i="2"/>
  <c r="BW14" i="2"/>
  <c r="BV14" i="2"/>
  <c r="BU14" i="2"/>
  <c r="BT14" i="2"/>
  <c r="BS14" i="2"/>
  <c r="BR14" i="2"/>
  <c r="AW16" i="2"/>
  <c r="AX16" i="2"/>
  <c r="AY16" i="2"/>
  <c r="AZ16" i="2"/>
  <c r="BA16" i="2"/>
  <c r="BB16" i="2"/>
  <c r="BC16" i="2"/>
  <c r="AW17" i="2"/>
  <c r="AX17" i="2"/>
  <c r="AY17" i="2"/>
  <c r="AZ17" i="2"/>
  <c r="BA17" i="2"/>
  <c r="BB17" i="2"/>
  <c r="BC17" i="2"/>
  <c r="AW18" i="2"/>
  <c r="AX18" i="2"/>
  <c r="AY18" i="2"/>
  <c r="AZ18" i="2"/>
  <c r="BA18" i="2"/>
  <c r="BB18" i="2"/>
  <c r="BC18" i="2"/>
  <c r="AW19" i="2"/>
  <c r="AX19" i="2"/>
  <c r="AY19" i="2"/>
  <c r="AZ19" i="2"/>
  <c r="BA19" i="2"/>
  <c r="BB19" i="2"/>
  <c r="BC19" i="2"/>
  <c r="AW20" i="2"/>
  <c r="AX20" i="2"/>
  <c r="AY20" i="2"/>
  <c r="AZ20" i="2"/>
  <c r="BA20" i="2"/>
  <c r="BB20" i="2"/>
  <c r="BC20" i="2"/>
  <c r="AW21" i="2"/>
  <c r="AX21" i="2"/>
  <c r="AY21" i="2"/>
  <c r="AZ21" i="2"/>
  <c r="BA21" i="2"/>
  <c r="BB21" i="2"/>
  <c r="BC21" i="2"/>
  <c r="AW22" i="2"/>
  <c r="AX22" i="2"/>
  <c r="AY22" i="2"/>
  <c r="AZ22" i="2"/>
  <c r="BA22" i="2"/>
  <c r="BB22" i="2"/>
  <c r="BC22" i="2"/>
  <c r="AW23" i="2"/>
  <c r="AX23" i="2"/>
  <c r="AY23" i="2"/>
  <c r="AZ23" i="2"/>
  <c r="BA23" i="2"/>
  <c r="BB23" i="2"/>
  <c r="BC23" i="2"/>
  <c r="AW24" i="2"/>
  <c r="AX24" i="2"/>
  <c r="AY24" i="2"/>
  <c r="AZ24" i="2"/>
  <c r="BA24" i="2"/>
  <c r="BB24" i="2"/>
  <c r="BC24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AW29" i="2"/>
  <c r="AX29" i="2"/>
  <c r="AY29" i="2"/>
  <c r="AZ29" i="2"/>
  <c r="BA29" i="2"/>
  <c r="BB29" i="2"/>
  <c r="BC29" i="2"/>
  <c r="AW30" i="2"/>
  <c r="AX30" i="2"/>
  <c r="AY30" i="2"/>
  <c r="AZ30" i="2"/>
  <c r="BA30" i="2"/>
  <c r="BB30" i="2"/>
  <c r="BC30" i="2"/>
  <c r="AW31" i="2"/>
  <c r="AX31" i="2"/>
  <c r="AY31" i="2"/>
  <c r="AZ31" i="2"/>
  <c r="BA31" i="2"/>
  <c r="BB31" i="2"/>
  <c r="BC31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AW36" i="2"/>
  <c r="AX36" i="2"/>
  <c r="AY36" i="2"/>
  <c r="AZ36" i="2"/>
  <c r="BA36" i="2"/>
  <c r="BB36" i="2"/>
  <c r="BC36" i="2"/>
  <c r="AW37" i="2"/>
  <c r="AX37" i="2"/>
  <c r="AY37" i="2"/>
  <c r="AZ37" i="2"/>
  <c r="BA37" i="2"/>
  <c r="BB37" i="2"/>
  <c r="BC37" i="2"/>
  <c r="AW38" i="2"/>
  <c r="AX38" i="2"/>
  <c r="AY38" i="2"/>
  <c r="AZ38" i="2"/>
  <c r="BA38" i="2"/>
  <c r="BB38" i="2"/>
  <c r="BC38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AW43" i="2"/>
  <c r="AX43" i="2"/>
  <c r="AY43" i="2"/>
  <c r="AZ43" i="2"/>
  <c r="BA43" i="2"/>
  <c r="BB43" i="2"/>
  <c r="BC43" i="2"/>
  <c r="AW44" i="2"/>
  <c r="AX44" i="2"/>
  <c r="AY44" i="2"/>
  <c r="AZ44" i="2"/>
  <c r="BA44" i="2"/>
  <c r="BB44" i="2"/>
  <c r="BC44" i="2"/>
  <c r="AW45" i="2"/>
  <c r="AX45" i="2"/>
  <c r="AY45" i="2"/>
  <c r="AZ45" i="2"/>
  <c r="BA45" i="2"/>
  <c r="BB45" i="2"/>
  <c r="BC45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AW15" i="2"/>
  <c r="AX15" i="2"/>
  <c r="AY15" i="2"/>
  <c r="AZ15" i="2"/>
  <c r="BA15" i="2"/>
  <c r="BB15" i="2"/>
  <c r="BC15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CB49" i="9"/>
  <c r="CA49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C49" i="9"/>
  <c r="BB49" i="9"/>
  <c r="BA49" i="9"/>
  <c r="AZ49" i="9"/>
  <c r="AY49" i="9"/>
  <c r="AX49" i="9"/>
  <c r="AW49" i="9"/>
  <c r="CA49" i="8"/>
  <c r="BY49" i="8"/>
  <c r="BW49" i="8"/>
  <c r="BU49" i="8"/>
  <c r="BS49" i="8"/>
  <c r="BQ49" i="8"/>
  <c r="BO49" i="8"/>
  <c r="BM49" i="8"/>
  <c r="BK49" i="8"/>
  <c r="BI49" i="8"/>
  <c r="BG49" i="8"/>
  <c r="BE49" i="8"/>
  <c r="BC49" i="8"/>
  <c r="BB49" i="8"/>
  <c r="BA49" i="8"/>
  <c r="AZ49" i="8"/>
  <c r="AY49" i="8"/>
  <c r="AX49" i="8"/>
  <c r="AW49" i="8"/>
  <c r="CB49" i="7"/>
  <c r="CA49" i="7"/>
  <c r="BZ49" i="7"/>
  <c r="BY49" i="7"/>
  <c r="BX49" i="7"/>
  <c r="BW49" i="7"/>
  <c r="BV49" i="7"/>
  <c r="BU49" i="7"/>
  <c r="BT49" i="7"/>
  <c r="BS49" i="7"/>
  <c r="BR49" i="7"/>
  <c r="BQ49" i="7"/>
  <c r="BP49" i="7"/>
  <c r="BO49" i="7"/>
  <c r="BN49" i="7"/>
  <c r="BM49" i="7"/>
  <c r="BL49" i="7"/>
  <c r="BK49" i="7"/>
  <c r="BJ49" i="7"/>
  <c r="BI49" i="7"/>
  <c r="BH49" i="7"/>
  <c r="BG49" i="7"/>
  <c r="BF49" i="7"/>
  <c r="BE49" i="7"/>
  <c r="BC49" i="7"/>
  <c r="BB49" i="7"/>
  <c r="BA49" i="7"/>
  <c r="AZ49" i="7"/>
  <c r="AY49" i="7"/>
  <c r="AX49" i="7"/>
  <c r="AW49" i="7"/>
  <c r="CB49" i="6"/>
  <c r="CA49" i="6"/>
  <c r="BZ49" i="6"/>
  <c r="BY49" i="6"/>
  <c r="BX49" i="6"/>
  <c r="BW49" i="6"/>
  <c r="BV49" i="6"/>
  <c r="BU49" i="6"/>
  <c r="BT49" i="6"/>
  <c r="BS49" i="6"/>
  <c r="BQ49" i="6"/>
  <c r="BP49" i="6"/>
  <c r="BO49" i="6"/>
  <c r="BN49" i="6"/>
  <c r="BM49" i="6"/>
  <c r="BL49" i="6"/>
  <c r="BK49" i="6"/>
  <c r="BJ49" i="6"/>
  <c r="BI49" i="6"/>
  <c r="BH49" i="6"/>
  <c r="BG49" i="6"/>
  <c r="BF49" i="6"/>
  <c r="BE49" i="6"/>
  <c r="BC49" i="6"/>
  <c r="BB49" i="6"/>
  <c r="BA49" i="6"/>
  <c r="AZ49" i="6"/>
  <c r="AY49" i="6"/>
  <c r="AX49" i="6"/>
  <c r="AW49" i="6"/>
  <c r="CC49" i="8" l="1"/>
  <c r="CC49" i="7"/>
  <c r="CC49" i="6"/>
  <c r="CF49" i="1"/>
  <c r="CH49" i="1"/>
  <c r="CG49" i="1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CC49" i="2" l="1"/>
  <c r="BA26" i="1"/>
  <c r="BA28" i="1"/>
  <c r="BA44" i="1"/>
  <c r="CD14" i="1"/>
  <c r="CD49" i="1" s="1"/>
  <c r="BZ14" i="1"/>
  <c r="BY14" i="1"/>
  <c r="CE14" i="1"/>
  <c r="CE49" i="1" s="1"/>
  <c r="BA41" i="1" s="1"/>
  <c r="BW14" i="1"/>
  <c r="CC14" i="1"/>
  <c r="CB14" i="1"/>
  <c r="CA14" i="1"/>
  <c r="BE18" i="1"/>
  <c r="BE19" i="1"/>
  <c r="BE25" i="1"/>
  <c r="BF18" i="1"/>
  <c r="BF19" i="1"/>
  <c r="BF25" i="1"/>
  <c r="BC23" i="1"/>
  <c r="BU14" i="1"/>
  <c r="BK14" i="1"/>
  <c r="BH14" i="1"/>
  <c r="BG14" i="1"/>
  <c r="BF14" i="1"/>
  <c r="BE14" i="1"/>
  <c r="BD14" i="1"/>
  <c r="BC14" i="1"/>
  <c r="BC14" i="2"/>
  <c r="BC49" i="2" s="1"/>
  <c r="BB14" i="2"/>
  <c r="BB49" i="2" s="1"/>
  <c r="BA14" i="2"/>
  <c r="BA49" i="2" s="1"/>
  <c r="AZ14" i="2"/>
  <c r="AY14" i="2"/>
  <c r="AX14" i="2"/>
  <c r="AX49" i="2" s="1"/>
  <c r="AW14" i="2"/>
  <c r="BX14" i="1"/>
  <c r="BV14" i="1"/>
  <c r="BT14" i="1"/>
  <c r="BS14" i="1"/>
  <c r="BR14" i="1"/>
  <c r="BQ14" i="1"/>
  <c r="BP14" i="1"/>
  <c r="AZ45" i="1"/>
  <c r="K15" i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10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10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10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10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10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H9" i="1" s="1"/>
  <c r="F49" i="2"/>
  <c r="BO14" i="1"/>
  <c r="BO49" i="1" s="1"/>
  <c r="BA27" i="1" s="1"/>
  <c r="BN14" i="1"/>
  <c r="BN49" i="1" s="1"/>
  <c r="BA25" i="1" s="1"/>
  <c r="BM14" i="1"/>
  <c r="BM49" i="1" s="1"/>
  <c r="BA24" i="1" s="1"/>
  <c r="BL14" i="1"/>
  <c r="BL49" i="1" s="1"/>
  <c r="BA23" i="1" s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E15" i="1"/>
  <c r="BE16" i="1"/>
  <c r="BE17" i="1"/>
  <c r="BE20" i="1"/>
  <c r="BE21" i="1"/>
  <c r="BE22" i="1"/>
  <c r="BE23" i="1"/>
  <c r="BE24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C15" i="1"/>
  <c r="BC16" i="1"/>
  <c r="BC17" i="1"/>
  <c r="BC18" i="1"/>
  <c r="BC19" i="1"/>
  <c r="BC20" i="1"/>
  <c r="BC21" i="1"/>
  <c r="BC22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2" i="1"/>
  <c r="BC43" i="1"/>
  <c r="BC44" i="1"/>
  <c r="BC45" i="1"/>
  <c r="BC46" i="1"/>
  <c r="BC47" i="1"/>
  <c r="BC48" i="1"/>
  <c r="BC41" i="1"/>
  <c r="F49" i="9"/>
  <c r="BA63" i="1" s="1"/>
  <c r="I49" i="9"/>
  <c r="AZ63" i="1" s="1"/>
  <c r="I49" i="1"/>
  <c r="I49" i="2"/>
  <c r="AZ59" i="1" s="1"/>
  <c r="I49" i="6"/>
  <c r="I49" i="7"/>
  <c r="AZ61" i="1" s="1"/>
  <c r="I49" i="8"/>
  <c r="AZ62" i="1" s="1"/>
  <c r="F49" i="1"/>
  <c r="BA58" i="1" s="1"/>
  <c r="F49" i="6"/>
  <c r="BA60" i="1" s="1"/>
  <c r="F49" i="7"/>
  <c r="BA61" i="1" s="1"/>
  <c r="F49" i="8"/>
  <c r="BA62" i="1" s="1"/>
  <c r="BA59" i="1"/>
  <c r="AZ60" i="1"/>
  <c r="AZ21" i="1"/>
  <c r="BF41" i="1"/>
  <c r="BF42" i="1"/>
  <c r="BF43" i="1"/>
  <c r="BF44" i="1"/>
  <c r="BF45" i="1"/>
  <c r="BF46" i="1"/>
  <c r="BF47" i="1"/>
  <c r="BF48" i="1"/>
  <c r="BF24" i="1"/>
  <c r="BF28" i="1"/>
  <c r="BF29" i="1"/>
  <c r="BF34" i="1"/>
  <c r="BF36" i="1"/>
  <c r="BF16" i="1"/>
  <c r="BF17" i="1"/>
  <c r="BF20" i="1"/>
  <c r="BF21" i="1"/>
  <c r="BF22" i="1"/>
  <c r="BF23" i="1"/>
  <c r="BF26" i="1"/>
  <c r="BF27" i="1"/>
  <c r="BF30" i="1"/>
  <c r="BF31" i="1"/>
  <c r="BF32" i="1"/>
  <c r="BF33" i="1"/>
  <c r="BF35" i="1"/>
  <c r="BF37" i="1"/>
  <c r="BF38" i="1"/>
  <c r="BF39" i="1"/>
  <c r="BF40" i="1"/>
  <c r="BF15" i="1"/>
  <c r="I34" i="5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G30" i="5" s="1"/>
  <c r="G46" i="5"/>
  <c r="E46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G4" i="5" s="1"/>
  <c r="E24" i="5"/>
  <c r="G24" i="5"/>
  <c r="AZ49" i="2" l="1"/>
  <c r="AW49" i="2"/>
  <c r="BD49" i="1"/>
  <c r="BA15" i="1" s="1"/>
  <c r="BP49" i="1"/>
  <c r="BA29" i="1" s="1"/>
  <c r="BR49" i="1"/>
  <c r="BA31" i="1" s="1"/>
  <c r="BT49" i="1"/>
  <c r="BA33" i="1" s="1"/>
  <c r="BX49" i="1"/>
  <c r="BA40" i="1" s="1"/>
  <c r="BG49" i="1"/>
  <c r="BA18" i="1" s="1"/>
  <c r="BI49" i="1"/>
  <c r="BA20" i="1" s="1"/>
  <c r="BC49" i="1"/>
  <c r="BA14" i="1" s="1"/>
  <c r="BH49" i="1"/>
  <c r="BA19" i="1" s="1"/>
  <c r="BQ49" i="1"/>
  <c r="BA30" i="1" s="1"/>
  <c r="BS49" i="1"/>
  <c r="BA32" i="1" s="1"/>
  <c r="BV49" i="1"/>
  <c r="BA38" i="1" s="1"/>
  <c r="BK49" i="1"/>
  <c r="CB49" i="1"/>
  <c r="BA36" i="1" s="1"/>
  <c r="BW49" i="1"/>
  <c r="BA39" i="1" s="1"/>
  <c r="BY49" i="1"/>
  <c r="BA42" i="1" s="1"/>
  <c r="BU49" i="1"/>
  <c r="BA34" i="1" s="1"/>
  <c r="CA49" i="1"/>
  <c r="BA35" i="1" s="1"/>
  <c r="CC49" i="1"/>
  <c r="BA37" i="1" s="1"/>
  <c r="BZ49" i="1"/>
  <c r="BA43" i="1" s="1"/>
  <c r="AY49" i="2"/>
  <c r="BA64" i="1"/>
  <c r="H2" i="1" s="1"/>
  <c r="AZ58" i="1"/>
  <c r="AZ64" i="1" s="1"/>
  <c r="H3" i="1" s="1"/>
  <c r="BF49" i="1"/>
  <c r="BE49" i="1"/>
  <c r="BA22" i="1" l="1"/>
  <c r="CI49" i="1"/>
  <c r="BB64" i="1" s="1"/>
  <c r="BA16" i="1"/>
  <c r="BA17" i="1"/>
  <c r="BA21" i="1" l="1"/>
</calcChain>
</file>

<file path=xl/sharedStrings.xml><?xml version="1.0" encoding="utf-8"?>
<sst xmlns="http://schemas.openxmlformats.org/spreadsheetml/2006/main" count="1221" uniqueCount="368">
  <si>
    <t>Depenses</t>
  </si>
  <si>
    <t>Recettes</t>
  </si>
  <si>
    <t>relevé</t>
  </si>
  <si>
    <t>op.</t>
  </si>
  <si>
    <t>Date</t>
  </si>
  <si>
    <t>n° cheque</t>
  </si>
  <si>
    <t>montant</t>
  </si>
  <si>
    <t>n° versement</t>
  </si>
  <si>
    <t>Solde</t>
  </si>
  <si>
    <t>total page1</t>
  </si>
  <si>
    <t>Report solde page 1 :</t>
  </si>
  <si>
    <t>page 2</t>
  </si>
  <si>
    <t>Dèpenses</t>
  </si>
  <si>
    <t>total page 2</t>
  </si>
  <si>
    <t>livret A  00137 159 279</t>
  </si>
  <si>
    <t>Débit</t>
  </si>
  <si>
    <t>Crédit</t>
  </si>
  <si>
    <t>Compte sur livret  5200 2727 858</t>
  </si>
  <si>
    <t>op</t>
  </si>
  <si>
    <t>cotisations</t>
  </si>
  <si>
    <t>subvention Départementale</t>
  </si>
  <si>
    <t>Cotisations</t>
  </si>
  <si>
    <t>vente maillots</t>
  </si>
  <si>
    <t>dons adhérents</t>
  </si>
  <si>
    <t>subvention ville de Saint LO</t>
  </si>
  <si>
    <t>subvention départementale</t>
  </si>
  <si>
    <t>Macao</t>
  </si>
  <si>
    <t>Coupe de Basse Normandie</t>
  </si>
  <si>
    <t>Frais de déplacements</t>
  </si>
  <si>
    <t>Réalisé</t>
  </si>
  <si>
    <t>total débits</t>
  </si>
  <si>
    <t>Licences</t>
  </si>
  <si>
    <t>crédits</t>
  </si>
  <si>
    <t>débits</t>
  </si>
  <si>
    <t>subvention St LO</t>
  </si>
  <si>
    <t>Affiliation FFBSQ, Comité</t>
  </si>
  <si>
    <t>Affiliation FBSQ, Comité</t>
  </si>
  <si>
    <t>Timbres, fournitures</t>
  </si>
  <si>
    <t>Autres</t>
  </si>
  <si>
    <t>Previsionnel</t>
  </si>
  <si>
    <t>total crédits</t>
  </si>
  <si>
    <t>N2 Dames</t>
  </si>
  <si>
    <t>Doublettes Honneur</t>
  </si>
  <si>
    <t>Doublettes Excellence</t>
  </si>
  <si>
    <t>Doublettes Elite</t>
  </si>
  <si>
    <t>Challenge Fédéral</t>
  </si>
  <si>
    <t>Championnat Jeunes</t>
  </si>
  <si>
    <t>Championnat Vétérans</t>
  </si>
  <si>
    <t>Coupe Basse Normandie</t>
  </si>
  <si>
    <t>Péages</t>
  </si>
  <si>
    <t>autres</t>
  </si>
  <si>
    <t>Report solde page 2 :</t>
  </si>
  <si>
    <t>page 3</t>
  </si>
  <si>
    <t>total page 3</t>
  </si>
  <si>
    <t>total page 4</t>
  </si>
  <si>
    <t>Report solde page 4 :</t>
  </si>
  <si>
    <t>page 4</t>
  </si>
  <si>
    <t>total page 5</t>
  </si>
  <si>
    <t>Report solde page 3 :</t>
  </si>
  <si>
    <t>page 5</t>
  </si>
  <si>
    <t>R Hommes</t>
  </si>
  <si>
    <t>R Dames</t>
  </si>
  <si>
    <t>Frais péages toutes compétitions</t>
  </si>
  <si>
    <t>crédit</t>
  </si>
  <si>
    <t>débit</t>
  </si>
  <si>
    <t>page 1</t>
  </si>
  <si>
    <t>page 6</t>
  </si>
  <si>
    <t>total page 6</t>
  </si>
  <si>
    <t>Report solde page 5 :</t>
  </si>
  <si>
    <t>Championnat individuel Honneur</t>
  </si>
  <si>
    <t xml:space="preserve">Championnat individuel Excellence </t>
  </si>
  <si>
    <t>Championnat individuel Elite</t>
  </si>
  <si>
    <t>Triplette mixte Comité</t>
  </si>
  <si>
    <t>Chpt ind. Excellence</t>
  </si>
  <si>
    <t>Chpt ind. Honneur</t>
  </si>
  <si>
    <t>Chpt in. Elite</t>
  </si>
  <si>
    <t>triplette mixte Comité</t>
  </si>
  <si>
    <t>x</t>
  </si>
  <si>
    <t xml:space="preserve">             Solde au 01/09/2016 :</t>
  </si>
  <si>
    <t xml:space="preserve">             Solde au 31/08/2017 :</t>
  </si>
  <si>
    <t>Saison 2018</t>
  </si>
  <si>
    <t>Saison 2016-18</t>
  </si>
  <si>
    <t xml:space="preserve">solde au 01/09/17    </t>
  </si>
  <si>
    <t xml:space="preserve">solde au 31/08/18    </t>
  </si>
  <si>
    <t xml:space="preserve">solde au 31/08/18     </t>
  </si>
  <si>
    <t>N3 Dames</t>
  </si>
  <si>
    <t>N3 Hommes</t>
  </si>
  <si>
    <t>Challenge Vétérans</t>
  </si>
  <si>
    <t>internet</t>
  </si>
  <si>
    <t>Affiliation Club 2018</t>
  </si>
  <si>
    <t>Licences bordereau n°2</t>
  </si>
  <si>
    <t>Licences bordereau n°3</t>
  </si>
  <si>
    <t>8181 014</t>
  </si>
  <si>
    <t>8181 013</t>
  </si>
  <si>
    <t>8181 015</t>
  </si>
  <si>
    <t>6223 382</t>
  </si>
  <si>
    <t>Caution N2 Dames : 225,00 €</t>
  </si>
  <si>
    <t>6223 383</t>
  </si>
  <si>
    <t>6223 384</t>
  </si>
  <si>
    <t>Lignes J1 N2 Dames</t>
  </si>
  <si>
    <t>Lignes J2 N2 Dames</t>
  </si>
  <si>
    <t>Lignes J3 N2 Dames</t>
  </si>
  <si>
    <t>6223 385</t>
  </si>
  <si>
    <t>6223 386</t>
  </si>
  <si>
    <t>Caution N3 Dames : 225,00 €</t>
  </si>
  <si>
    <t>6223 387</t>
  </si>
  <si>
    <t>6223 388</t>
  </si>
  <si>
    <t>6223 389</t>
  </si>
  <si>
    <t>6223 390</t>
  </si>
  <si>
    <t>6223 391</t>
  </si>
  <si>
    <t>6223 392</t>
  </si>
  <si>
    <t>6223 393</t>
  </si>
  <si>
    <t>Lignes J1 N3 Dames</t>
  </si>
  <si>
    <t>Lignes J2 N3 Dames</t>
  </si>
  <si>
    <t>Lignes J3 N3 Dames</t>
  </si>
  <si>
    <t>Caution N3 Hommes : 300 €</t>
  </si>
  <si>
    <t>Lignes J1 N3 Hommes</t>
  </si>
  <si>
    <t>Lignes J2 N3 Hommes</t>
  </si>
  <si>
    <t>Lignes J3 N3 Hommes</t>
  </si>
  <si>
    <t>Péages Régionaux doublettes Elite</t>
  </si>
  <si>
    <t>Lignes régionaux doublettes Elite</t>
  </si>
  <si>
    <t>Engagement Challenge Vétérans</t>
  </si>
  <si>
    <t>Lignes Challenge Vétérans</t>
  </si>
  <si>
    <t>Lignes doublettes Honneur</t>
  </si>
  <si>
    <t>lignes doublettes Excellence     345,60 €</t>
  </si>
  <si>
    <t>n°9</t>
  </si>
  <si>
    <t>n°10</t>
  </si>
  <si>
    <t>6223 394</t>
  </si>
  <si>
    <t xml:space="preserve"> J1 des Comités</t>
  </si>
  <si>
    <t>6223 395</t>
  </si>
  <si>
    <t xml:space="preserve"> Chpt Jeunes J1</t>
  </si>
  <si>
    <t>6223 396</t>
  </si>
  <si>
    <t xml:space="preserve"> Engagement Chpt Doublettes Honneur</t>
  </si>
  <si>
    <t>6223 397</t>
  </si>
  <si>
    <t xml:space="preserve"> Engagement Chpt Doublettes Excellence</t>
  </si>
  <si>
    <t>6223 398</t>
  </si>
  <si>
    <t xml:space="preserve"> Engagement Chpt Doublettes Elite</t>
  </si>
  <si>
    <t>6223 399</t>
  </si>
  <si>
    <t>Chpt Jeunes J2</t>
  </si>
  <si>
    <t>6223 400</t>
  </si>
  <si>
    <t>Engagement 1 équipe Dames Chpt R1</t>
  </si>
  <si>
    <t>6223 401</t>
  </si>
  <si>
    <t xml:space="preserve">Engagement 1 équipe Hommes Chpt R3 </t>
  </si>
  <si>
    <t>Licences bordereau n° 4</t>
  </si>
  <si>
    <t>8180 067</t>
  </si>
  <si>
    <t>Vente Maillots</t>
  </si>
  <si>
    <t>Sponsoring apporté par L Mariette</t>
  </si>
  <si>
    <t>especes</t>
  </si>
  <si>
    <t>Frais de timbres</t>
  </si>
  <si>
    <t>Lignes Doublettes Honneur</t>
  </si>
  <si>
    <t>Licences Bordereau n°5</t>
  </si>
  <si>
    <t>9811 880</t>
  </si>
  <si>
    <t>frais hotel N2 D J1 Clavier</t>
  </si>
  <si>
    <t>1361 939</t>
  </si>
  <si>
    <t>1361 940</t>
  </si>
  <si>
    <t>frais hotel N2 D J1 Gadais C</t>
  </si>
  <si>
    <t>1361 941</t>
  </si>
  <si>
    <t>frais hotel N2 D J1 Mariette</t>
  </si>
  <si>
    <t>1361 942</t>
  </si>
  <si>
    <t>frais hotel N2 D J1 Morel</t>
  </si>
  <si>
    <t>1361 943</t>
  </si>
  <si>
    <t>frais hotel N2 D J1 Canteux</t>
  </si>
  <si>
    <t>1361 944</t>
  </si>
  <si>
    <t>frais hotel N3 D J1 Gadais L</t>
  </si>
  <si>
    <t>1361 945</t>
  </si>
  <si>
    <t>1361 946</t>
  </si>
  <si>
    <t>frais hotel N2 D J1 Mercier R</t>
  </si>
  <si>
    <t>1361 947</t>
  </si>
  <si>
    <t>1361 948</t>
  </si>
  <si>
    <t>1361 949</t>
  </si>
  <si>
    <t>1361 950</t>
  </si>
  <si>
    <t>frais Km N3 D J1 Vastel</t>
  </si>
  <si>
    <t>1361 951</t>
  </si>
  <si>
    <t>frais Km N3 D J1 Mesnier</t>
  </si>
  <si>
    <t>frais hotel N3 D J1 Lemazurier</t>
  </si>
  <si>
    <t>frais hotel N3 D J1 Mercier A</t>
  </si>
  <si>
    <t>frais hotel N3 D J1 Mesnier</t>
  </si>
  <si>
    <t>frais hotel N3 D J1 Vastel</t>
  </si>
  <si>
    <t>frais hotel N3 D J1 Houy</t>
  </si>
  <si>
    <t>n°11</t>
  </si>
  <si>
    <t>1361 952</t>
  </si>
  <si>
    <t>Péages N2  D J1 Mariette</t>
  </si>
  <si>
    <t>n°12</t>
  </si>
  <si>
    <t>maillot</t>
  </si>
  <si>
    <t>1361 953</t>
  </si>
  <si>
    <t>6223 402</t>
  </si>
  <si>
    <t>8180 575</t>
  </si>
  <si>
    <t>8180 578</t>
  </si>
  <si>
    <t>cotisation</t>
  </si>
  <si>
    <t>6223 403</t>
  </si>
  <si>
    <t>lignes doublettes Excellence</t>
  </si>
  <si>
    <t>Lignes R1 Dames J1</t>
  </si>
  <si>
    <t>Lignes R3 H J1</t>
  </si>
  <si>
    <t>n°1</t>
  </si>
  <si>
    <t>interets 2017</t>
  </si>
  <si>
    <t>6223 404</t>
  </si>
  <si>
    <t>Cotisation</t>
  </si>
  <si>
    <t>6223 405</t>
  </si>
  <si>
    <t>6223 406</t>
  </si>
  <si>
    <t>8180 948</t>
  </si>
  <si>
    <t>Frais timbres B Levesque</t>
  </si>
  <si>
    <t>Lignes départementaux Vétérans</t>
  </si>
  <si>
    <t>Lignes J3 Jeunes</t>
  </si>
  <si>
    <t>Engagement Vétérans</t>
  </si>
  <si>
    <t>6223 407</t>
  </si>
  <si>
    <t>Licences Bordereau n°6</t>
  </si>
  <si>
    <t>Renouvellement abonnement site internet OVH</t>
  </si>
  <si>
    <t>6223 408</t>
  </si>
  <si>
    <t>Lignes Challenge Fédéral phase Départementale</t>
  </si>
  <si>
    <t>6223 409</t>
  </si>
  <si>
    <t>Lignes Dpx Indiv. Promotion et Honneur</t>
  </si>
  <si>
    <t>Lignes indiv. Elite</t>
  </si>
  <si>
    <t>Frais de dplts et don B Levesque</t>
  </si>
  <si>
    <t>Frais de dplts et don D Lecarpentier</t>
  </si>
  <si>
    <t>Frais de dplts et don F Delafosse</t>
  </si>
  <si>
    <t>Frais de dplts et don C Gadais</t>
  </si>
  <si>
    <t>Frais de dplts et don A Gadais</t>
  </si>
  <si>
    <t>Frais de dplts et don F Clavier</t>
  </si>
  <si>
    <t>Frais de dplts et don L Gadais</t>
  </si>
  <si>
    <t>Frais de dplts et don S Gadais</t>
  </si>
  <si>
    <t>n°2</t>
  </si>
  <si>
    <t>Subvention Départementale d'aide au Jeunes</t>
  </si>
  <si>
    <t>virement aide au jeunes (Mercier)</t>
  </si>
  <si>
    <t>virement aide au jeunes (Lecordier)</t>
  </si>
  <si>
    <t>Frais de dplts et don L Mariette</t>
  </si>
  <si>
    <t>Frais de dplts et don L Asselin</t>
  </si>
  <si>
    <t>Frais de dplts et don AG Morel</t>
  </si>
  <si>
    <t>6223 410</t>
  </si>
  <si>
    <t>Lignes J4 Jeunes</t>
  </si>
  <si>
    <t>6223 411</t>
  </si>
  <si>
    <t>Licence Bordereau n°7</t>
  </si>
  <si>
    <t>8182 056</t>
  </si>
  <si>
    <t>Engagement Challenge Vétérans Régionale (1j)</t>
  </si>
  <si>
    <t>Engagement ind. Elite</t>
  </si>
  <si>
    <t>6223 412</t>
  </si>
  <si>
    <t>6223 413</t>
  </si>
  <si>
    <t>6223 414</t>
  </si>
  <si>
    <t xml:space="preserve">Engagement ind. Excellence </t>
  </si>
  <si>
    <t>6223 415</t>
  </si>
  <si>
    <t>Engagement Challenge Régionale</t>
  </si>
  <si>
    <t>Engagement ind. Honneur Promotion</t>
  </si>
  <si>
    <t>n°3</t>
  </si>
  <si>
    <t>1361 954</t>
  </si>
  <si>
    <t>Lignes Régionaux V3</t>
  </si>
  <si>
    <t>Jeunes J5</t>
  </si>
  <si>
    <t>Lignes Régionaux V1 D et V2 D</t>
  </si>
  <si>
    <t>Frais timbres</t>
  </si>
  <si>
    <t>1361 955</t>
  </si>
  <si>
    <t>frais hotel N2D J2 Clavier</t>
  </si>
  <si>
    <t>1361 956</t>
  </si>
  <si>
    <t>frais hotel N2D J2 Mercier R</t>
  </si>
  <si>
    <t>1361 957</t>
  </si>
  <si>
    <t>frais hotel N2D J2 Gadais C</t>
  </si>
  <si>
    <t>1361 958</t>
  </si>
  <si>
    <t>frais hotel N2D J2 Mariette</t>
  </si>
  <si>
    <t>1361 959</t>
  </si>
  <si>
    <t>frais hotel N2D J2 Morel</t>
  </si>
  <si>
    <t>1361 960</t>
  </si>
  <si>
    <t>Frais hotel N2D J2 Canteux</t>
  </si>
  <si>
    <t>1361 961</t>
  </si>
  <si>
    <t>Frais hotel N3H J2 Delafosse</t>
  </si>
  <si>
    <t>1361 962</t>
  </si>
  <si>
    <t>Frais hotel N3H J2 Gadais A</t>
  </si>
  <si>
    <t>1361 963</t>
  </si>
  <si>
    <t>Frais hotel N3H J2 Ganne</t>
  </si>
  <si>
    <t>1361 964</t>
  </si>
  <si>
    <t>Frais hotel N3H J2 Lecarpentier</t>
  </si>
  <si>
    <t>1361 965</t>
  </si>
  <si>
    <t>Frais hotel N3H J2 Lecordier</t>
  </si>
  <si>
    <t>1361 966</t>
  </si>
  <si>
    <t>Frais hotel N3H J2 Mercier G</t>
  </si>
  <si>
    <t>6223 417</t>
  </si>
  <si>
    <t>6223 418</t>
  </si>
  <si>
    <t>Lignes Régionaux V2H</t>
  </si>
  <si>
    <t>Engagement Régionaux Vétérans</t>
  </si>
  <si>
    <t>3999 116</t>
  </si>
  <si>
    <t>Lignes R3 H J2</t>
  </si>
  <si>
    <t>8082 534</t>
  </si>
  <si>
    <t>Sponsoring Macao</t>
  </si>
  <si>
    <t>n°4</t>
  </si>
  <si>
    <t>6223 416</t>
  </si>
  <si>
    <t>acompte subvention aglo St Lo</t>
  </si>
  <si>
    <t>1361 967</t>
  </si>
  <si>
    <t>Frais Hotel finale ind Elite Mariette</t>
  </si>
  <si>
    <t>Frais Hotel finale ind Elite Clavier</t>
  </si>
  <si>
    <t>Péages finale ind Elite</t>
  </si>
  <si>
    <t>1361 968</t>
  </si>
  <si>
    <t>Frais Dplts Mesnier N3J2, Coup BN, Vet1</t>
  </si>
  <si>
    <t>Lignes R1 D J2</t>
  </si>
  <si>
    <t>Lignes Challenge Fédéral phase district</t>
  </si>
  <si>
    <t>Frais de dplts et don T Canteux</t>
  </si>
  <si>
    <t>Frais de dplts et don A Canteux</t>
  </si>
  <si>
    <t>frais hotel Finale Vétérans F Clavier</t>
  </si>
  <si>
    <t>frais péages Finale Vétérans F Clavier</t>
  </si>
  <si>
    <t>Frais dplts N3HJ2 Lecordier</t>
  </si>
  <si>
    <t>Frais Hotel Finale Vétérans E Laroque</t>
  </si>
  <si>
    <t>Lignes Coupe du Monde</t>
  </si>
  <si>
    <t>1361 969</t>
  </si>
  <si>
    <t>1361 970</t>
  </si>
  <si>
    <t>Frais hotel N2DJ3 Mercier R</t>
  </si>
  <si>
    <t>Frais hotel N2DJ3 Clavier</t>
  </si>
  <si>
    <t>1361 971</t>
  </si>
  <si>
    <t>Frais hotel N2DJ3 Gadais C</t>
  </si>
  <si>
    <t>1361 972</t>
  </si>
  <si>
    <t>1361 973</t>
  </si>
  <si>
    <t>Frais hotel N2DJ3 Morel</t>
  </si>
  <si>
    <t>Frais hotel N2DJ3 Mariette</t>
  </si>
  <si>
    <t>1361 974</t>
  </si>
  <si>
    <t>Frais hotel N2DJ3 Canteux</t>
  </si>
  <si>
    <t>1361 975</t>
  </si>
  <si>
    <t>Frais hotel N3HJ3 Delafosse N</t>
  </si>
  <si>
    <t>1361 976</t>
  </si>
  <si>
    <t>Frais hotel N3HJ3 Gadais A</t>
  </si>
  <si>
    <t>1361 977</t>
  </si>
  <si>
    <t>Frais hotel N3HJ3 Ganne</t>
  </si>
  <si>
    <t>1361 978</t>
  </si>
  <si>
    <t>Frais hotel N3HJ3 Lecarpentier</t>
  </si>
  <si>
    <t>1361 979</t>
  </si>
  <si>
    <t>Frais hotelN3HJ3 Lecordier</t>
  </si>
  <si>
    <t>1361 980</t>
  </si>
  <si>
    <t>Frais hotel N3HJ3 Mercier G</t>
  </si>
  <si>
    <t>1361 981</t>
  </si>
  <si>
    <t>Frais hotel N3DJ3 Gadais L</t>
  </si>
  <si>
    <t>1361 982</t>
  </si>
  <si>
    <t>Frais hotel N3DJ3 Lemazurier</t>
  </si>
  <si>
    <t>Frais hotel N3DJ3 Mercier A</t>
  </si>
  <si>
    <t>3999 161</t>
  </si>
  <si>
    <t>Frais hotel N3DJ3 Mesnier</t>
  </si>
  <si>
    <t>Frais hotel N3DJ3 Vastel</t>
  </si>
  <si>
    <t>3999 163</t>
  </si>
  <si>
    <t>Frais hotel N3DJ3 Houy</t>
  </si>
  <si>
    <t>n°5</t>
  </si>
  <si>
    <t>Frais déplacements N3 D J3 Vastel</t>
  </si>
  <si>
    <t>Frais péages N3 D J3 Vastel</t>
  </si>
  <si>
    <t>3999 164</t>
  </si>
  <si>
    <t>Frais péages N3 D J3 Mesnier</t>
  </si>
  <si>
    <t>Frias péages N3 Hommes J2 Lecordier</t>
  </si>
  <si>
    <t>3999 166</t>
  </si>
  <si>
    <t>frais dplts N3 D J3 Mesnier</t>
  </si>
  <si>
    <t>3999 117</t>
  </si>
  <si>
    <t>Lignes régionaux ind. Honneur</t>
  </si>
  <si>
    <t>Lignes Coupe du Monde Flers</t>
  </si>
  <si>
    <t>Lignes régionaux ind. Excellence</t>
  </si>
  <si>
    <t>Péages Yvetot + Rouen Gadais</t>
  </si>
  <si>
    <t>Péages Rouen Clavier</t>
  </si>
  <si>
    <t>3999 167</t>
  </si>
  <si>
    <t>Frais dplts Coupe de Normandie Mesnier</t>
  </si>
  <si>
    <t>3999 168</t>
  </si>
  <si>
    <t>Péages Coupe de Normandie Houy</t>
  </si>
  <si>
    <t>Péages Coupe de Normandie E Laroque</t>
  </si>
  <si>
    <t>n°6</t>
  </si>
  <si>
    <t>Frais hotel finale vètèrans Lecarpentier</t>
  </si>
  <si>
    <t>Peages N2J3 Clavier</t>
  </si>
  <si>
    <t>Maillot</t>
  </si>
  <si>
    <t>n°7</t>
  </si>
  <si>
    <t xml:space="preserve">lignes régionaux ind. Exc.  D </t>
  </si>
  <si>
    <t>Lignes Régionaux Jeunes</t>
  </si>
  <si>
    <t>Subvention Déparementale</t>
  </si>
  <si>
    <t>Participation Gerbe</t>
  </si>
  <si>
    <t xml:space="preserve">Solde subvention aglo St Lo </t>
  </si>
  <si>
    <t>3999 169</t>
  </si>
  <si>
    <t>Lignes R3 J3</t>
  </si>
  <si>
    <t>3999 118</t>
  </si>
  <si>
    <t>Inscription formation arbitre</t>
  </si>
  <si>
    <t>n°8</t>
  </si>
  <si>
    <t>Lignes challenge Fédéral Yvetot</t>
  </si>
  <si>
    <t xml:space="preserve">3999 119 </t>
  </si>
  <si>
    <t>Engagement J3 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</si>
</sst>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0"/>
      <name val="Arial"/>
    </font>
    <font>
      <sz val="10"/>
      <name val="Arial"/>
    </font>
    <font>
      <i/>
      <u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3"/>
      <name val="Arial"/>
    </font>
    <font>
      <b/>
      <u/>
      <sz val="12"/>
      <name val="Arial"/>
      <family val="2"/>
    </font>
    <font>
      <sz val="9"/>
      <name val="Arial"/>
    </font>
    <font>
      <sz val="10"/>
      <color indexed="8"/>
      <name val="Arial"/>
    </font>
    <font>
      <sz val="10"/>
      <color indexed="11"/>
      <name val="Arial"/>
    </font>
    <font>
      <sz val="10"/>
      <color indexed="10"/>
      <name val="Arial"/>
    </font>
    <font>
      <sz val="10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2" fontId="0" fillId="0" borderId="0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0" fillId="2" borderId="9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0" fillId="0" borderId="9" xfId="0" applyBorder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2" borderId="9" xfId="0" applyFill="1" applyBorder="1" applyAlignment="1">
      <alignment wrapText="1"/>
    </xf>
    <xf numFmtId="3" fontId="0" fillId="2" borderId="9" xfId="0" applyNumberFormat="1" applyFill="1" applyBorder="1" applyAlignment="1">
      <alignment horizontal="center" wrapText="1"/>
    </xf>
    <xf numFmtId="0" fontId="0" fillId="0" borderId="9" xfId="0" quotePrefix="1" applyFill="1" applyBorder="1" applyAlignment="1">
      <alignment horizontal="center"/>
    </xf>
    <xf numFmtId="0" fontId="0" fillId="2" borderId="9" xfId="0" quotePrefix="1" applyFill="1" applyBorder="1" applyAlignment="1">
      <alignment horizontal="center"/>
    </xf>
    <xf numFmtId="3" fontId="0" fillId="0" borderId="9" xfId="0" quotePrefix="1" applyNumberFormat="1" applyFill="1" applyBorder="1" applyAlignment="1">
      <alignment horizontal="center"/>
    </xf>
    <xf numFmtId="3" fontId="0" fillId="2" borderId="9" xfId="0" quotePrefix="1" applyNumberFormat="1" applyFill="1" applyBorder="1" applyAlignment="1">
      <alignment horizontal="center"/>
    </xf>
    <xf numFmtId="2" fontId="0" fillId="0" borderId="0" xfId="0" applyNumberFormat="1"/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0" fillId="0" borderId="18" xfId="0" applyBorder="1"/>
    <xf numFmtId="0" fontId="0" fillId="2" borderId="18" xfId="0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19" xfId="0" applyFont="1" applyBorder="1" applyAlignment="1"/>
    <xf numFmtId="0" fontId="0" fillId="0" borderId="20" xfId="0" applyBorder="1" applyAlignment="1">
      <alignment horizontal="center"/>
    </xf>
    <xf numFmtId="2" fontId="0" fillId="2" borderId="9" xfId="0" applyNumberFormat="1" applyFill="1" applyBorder="1" applyAlignment="1">
      <alignment horizontal="left"/>
    </xf>
    <xf numFmtId="2" fontId="0" fillId="0" borderId="9" xfId="0" applyNumberFormat="1" applyFill="1" applyBorder="1" applyAlignment="1">
      <alignment horizontal="left"/>
    </xf>
    <xf numFmtId="0" fontId="0" fillId="2" borderId="16" xfId="0" applyFill="1" applyBorder="1" applyAlignment="1">
      <alignment wrapText="1"/>
    </xf>
    <xf numFmtId="0" fontId="0" fillId="2" borderId="9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3" fontId="0" fillId="0" borderId="9" xfId="0" quotePrefix="1" applyNumberForma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1" fillId="0" borderId="10" xfId="0" applyNumberFormat="1" applyFont="1" applyFill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0" fillId="2" borderId="0" xfId="0" quotePrefix="1" applyFill="1" applyAlignment="1">
      <alignment horizontal="center"/>
    </xf>
    <xf numFmtId="0" fontId="0" fillId="0" borderId="9" xfId="0" applyBorder="1" applyAlignment="1">
      <alignment wrapText="1"/>
    </xf>
    <xf numFmtId="0" fontId="6" fillId="2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1" fillId="2" borderId="22" xfId="0" applyNumberFormat="1" applyFon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44" fontId="0" fillId="0" borderId="23" xfId="0" applyNumberFormat="1" applyBorder="1" applyAlignment="1">
      <alignment horizontal="center" vertical="center"/>
    </xf>
    <xf numFmtId="44" fontId="0" fillId="2" borderId="11" xfId="0" applyNumberFormat="1" applyFill="1" applyBorder="1" applyAlignment="1">
      <alignment horizontal="center"/>
    </xf>
    <xf numFmtId="44" fontId="0" fillId="0" borderId="11" xfId="0" applyNumberFormat="1" applyFill="1" applyBorder="1" applyAlignment="1">
      <alignment horizontal="center"/>
    </xf>
    <xf numFmtId="44" fontId="0" fillId="0" borderId="21" xfId="0" applyNumberFormat="1" applyBorder="1" applyAlignment="1">
      <alignment horizontal="center"/>
    </xf>
    <xf numFmtId="44" fontId="0" fillId="0" borderId="21" xfId="0" applyNumberFormat="1" applyBorder="1" applyAlignment="1"/>
    <xf numFmtId="44" fontId="0" fillId="2" borderId="10" xfId="0" applyNumberFormat="1" applyFill="1" applyBorder="1" applyAlignment="1">
      <alignment horizontal="center"/>
    </xf>
    <xf numFmtId="44" fontId="0" fillId="0" borderId="10" xfId="0" applyNumberFormat="1" applyFill="1" applyBorder="1" applyAlignment="1">
      <alignment horizontal="center"/>
    </xf>
    <xf numFmtId="44" fontId="0" fillId="0" borderId="24" xfId="0" applyNumberFormat="1" applyBorder="1"/>
    <xf numFmtId="44" fontId="0" fillId="2" borderId="24" xfId="0" applyNumberFormat="1" applyFill="1" applyBorder="1"/>
    <xf numFmtId="44" fontId="0" fillId="2" borderId="16" xfId="0" applyNumberFormat="1" applyFill="1" applyBorder="1" applyAlignment="1">
      <alignment horizontal="center"/>
    </xf>
    <xf numFmtId="44" fontId="0" fillId="0" borderId="16" xfId="0" applyNumberFormat="1" applyFill="1" applyBorder="1" applyAlignment="1">
      <alignment horizontal="center"/>
    </xf>
    <xf numFmtId="44" fontId="0" fillId="0" borderId="16" xfId="0" applyNumberFormat="1" applyFill="1" applyBorder="1" applyAlignment="1">
      <alignment wrapText="1"/>
    </xf>
    <xf numFmtId="44" fontId="0" fillId="0" borderId="0" xfId="0" applyNumberFormat="1" applyFill="1" applyBorder="1"/>
    <xf numFmtId="44" fontId="0" fillId="0" borderId="0" xfId="0" applyNumberFormat="1"/>
    <xf numFmtId="44" fontId="0" fillId="0" borderId="16" xfId="0" applyNumberFormat="1" applyBorder="1"/>
    <xf numFmtId="44" fontId="3" fillId="0" borderId="23" xfId="0" applyNumberFormat="1" applyFont="1" applyBorder="1" applyAlignment="1">
      <alignment horizontal="centerContinuous"/>
    </xf>
    <xf numFmtId="44" fontId="3" fillId="0" borderId="23" xfId="0" applyNumberFormat="1" applyFont="1" applyBorder="1" applyAlignment="1">
      <alignment horizontal="center"/>
    </xf>
    <xf numFmtId="44" fontId="3" fillId="0" borderId="23" xfId="0" applyNumberFormat="1" applyFont="1" applyBorder="1" applyAlignment="1"/>
    <xf numFmtId="0" fontId="0" fillId="0" borderId="0" xfId="0" applyFill="1"/>
    <xf numFmtId="44" fontId="0" fillId="0" borderId="0" xfId="0" applyNumberFormat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16" fontId="0" fillId="0" borderId="0" xfId="0" applyNumberFormat="1"/>
    <xf numFmtId="44" fontId="0" fillId="0" borderId="25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164" fontId="1" fillId="0" borderId="11" xfId="0" quotePrefix="1" applyNumberFormat="1" applyFont="1" applyFill="1" applyBorder="1" applyAlignment="1">
      <alignment horizontal="right"/>
    </xf>
    <xf numFmtId="164" fontId="3" fillId="0" borderId="0" xfId="0" applyNumberFormat="1" applyFont="1"/>
    <xf numFmtId="44" fontId="3" fillId="0" borderId="2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0" fillId="0" borderId="13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9" xfId="0" applyFill="1" applyBorder="1" applyAlignment="1">
      <alignment horizontal="center"/>
    </xf>
    <xf numFmtId="44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/>
    <xf numFmtId="164" fontId="0" fillId="0" borderId="0" xfId="0" applyNumberFormat="1" applyAlignment="1">
      <alignment horizontal="right"/>
    </xf>
    <xf numFmtId="7" fontId="1" fillId="0" borderId="0" xfId="0" applyNumberFormat="1" applyFont="1" applyAlignment="1">
      <alignment horizontal="right"/>
    </xf>
    <xf numFmtId="164" fontId="6" fillId="0" borderId="0" xfId="0" applyNumberFormat="1" applyFont="1"/>
    <xf numFmtId="0" fontId="0" fillId="0" borderId="17" xfId="0" applyFill="1" applyBorder="1" applyAlignment="1"/>
    <xf numFmtId="0" fontId="0" fillId="0" borderId="0" xfId="0" applyFill="1" applyBorder="1" applyAlignment="1"/>
    <xf numFmtId="0" fontId="0" fillId="0" borderId="9" xfId="0" quotePrefix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vertical="center"/>
    </xf>
    <xf numFmtId="3" fontId="0" fillId="2" borderId="9" xfId="0" quotePrefix="1" applyNumberFormat="1" applyFill="1" applyBorder="1" applyAlignment="1">
      <alignment horizontal="center" wrapText="1"/>
    </xf>
    <xf numFmtId="44" fontId="1" fillId="2" borderId="11" xfId="0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0" fontId="10" fillId="2" borderId="11" xfId="0" applyFont="1" applyFill="1" applyBorder="1" applyAlignment="1">
      <alignment horizontal="center"/>
    </xf>
    <xf numFmtId="44" fontId="0" fillId="2" borderId="22" xfId="0" applyNumberForma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164" fontId="0" fillId="0" borderId="17" xfId="0" applyNumberForma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0" fontId="9" fillId="0" borderId="0" xfId="0" applyFont="1" applyBorder="1" applyAlignment="1"/>
    <xf numFmtId="0" fontId="0" fillId="0" borderId="0" xfId="0" applyBorder="1" applyAlignment="1"/>
    <xf numFmtId="0" fontId="0" fillId="0" borderId="11" xfId="0" applyBorder="1"/>
    <xf numFmtId="0" fontId="0" fillId="0" borderId="11" xfId="0" applyBorder="1" applyAlignment="1"/>
    <xf numFmtId="0" fontId="9" fillId="0" borderId="11" xfId="0" applyFont="1" applyBorder="1" applyAlignment="1"/>
    <xf numFmtId="0" fontId="0" fillId="2" borderId="9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1" fillId="0" borderId="0" xfId="0" applyFont="1"/>
    <xf numFmtId="0" fontId="11" fillId="0" borderId="0" xfId="0" applyFont="1" applyAlignment="1">
      <alignment horizontal="center"/>
    </xf>
    <xf numFmtId="0" fontId="12" fillId="2" borderId="11" xfId="0" applyFont="1" applyFill="1" applyBorder="1" applyAlignment="1">
      <alignment horizontal="center"/>
    </xf>
    <xf numFmtId="7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horizontal="right"/>
    </xf>
    <xf numFmtId="0" fontId="6" fillId="2" borderId="11" xfId="0" applyNumberFormat="1" applyFont="1" applyFill="1" applyBorder="1" applyAlignment="1">
      <alignment horizontal="center"/>
    </xf>
    <xf numFmtId="0" fontId="0" fillId="2" borderId="9" xfId="0" quotePrefix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/>
    </xf>
    <xf numFmtId="0" fontId="0" fillId="0" borderId="9" xfId="0" quotePrefix="1" applyNumberFormat="1" applyFill="1" applyBorder="1" applyAlignment="1">
      <alignment horizontal="center"/>
    </xf>
    <xf numFmtId="14" fontId="0" fillId="2" borderId="31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textRotation="90"/>
    </xf>
    <xf numFmtId="0" fontId="0" fillId="0" borderId="5" xfId="0" applyFill="1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1" xfId="0" applyFill="1" applyBorder="1"/>
    <xf numFmtId="7" fontId="3" fillId="0" borderId="0" xfId="0" applyNumberFormat="1" applyFont="1"/>
    <xf numFmtId="164" fontId="0" fillId="0" borderId="0" xfId="0" applyNumberFormat="1" applyFill="1"/>
    <xf numFmtId="0" fontId="0" fillId="0" borderId="16" xfId="0" applyFill="1" applyBorder="1" applyAlignment="1"/>
    <xf numFmtId="0" fontId="6" fillId="2" borderId="9" xfId="0" quotePrefix="1" applyFont="1" applyFill="1" applyBorder="1" applyAlignment="1">
      <alignment horizontal="center"/>
    </xf>
    <xf numFmtId="0" fontId="6" fillId="0" borderId="9" xfId="0" quotePrefix="1" applyFont="1" applyFill="1" applyBorder="1" applyAlignment="1">
      <alignment horizontal="center"/>
    </xf>
    <xf numFmtId="0" fontId="6" fillId="0" borderId="16" xfId="0" applyFont="1" applyFill="1" applyBorder="1" applyAlignment="1">
      <alignment wrapText="1"/>
    </xf>
    <xf numFmtId="2" fontId="6" fillId="2" borderId="9" xfId="0" applyNumberFormat="1" applyFont="1" applyFill="1" applyBorder="1" applyAlignment="1">
      <alignment horizontal="left"/>
    </xf>
    <xf numFmtId="0" fontId="6" fillId="2" borderId="9" xfId="0" applyFont="1" applyFill="1" applyBorder="1" applyAlignment="1">
      <alignment wrapText="1"/>
    </xf>
    <xf numFmtId="3" fontId="6" fillId="0" borderId="9" xfId="0" quotePrefix="1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3" fontId="6" fillId="2" borderId="9" xfId="0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0" fontId="6" fillId="5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0" borderId="0" xfId="2"/>
    <xf numFmtId="44" fontId="3" fillId="0" borderId="0" xfId="2" applyNumberFormat="1" applyFont="1" applyAlignment="1">
      <alignment horizontal="center"/>
    </xf>
    <xf numFmtId="44" fontId="6" fillId="0" borderId="0" xfId="2" applyNumberFormat="1" applyAlignment="1">
      <alignment horizontal="center"/>
    </xf>
    <xf numFmtId="44" fontId="6" fillId="0" borderId="0" xfId="2" applyNumberFormat="1" applyAlignment="1">
      <alignment vertical="center"/>
    </xf>
    <xf numFmtId="44" fontId="6" fillId="0" borderId="0" xfId="2" applyNumberFormat="1" applyFont="1" applyAlignment="1">
      <alignment horizontal="center"/>
    </xf>
    <xf numFmtId="44" fontId="6" fillId="0" borderId="0" xfId="2" applyNumberFormat="1" applyFont="1" applyAlignment="1">
      <alignment vertical="center"/>
    </xf>
    <xf numFmtId="44" fontId="6" fillId="0" borderId="0" xfId="2" applyNumberFormat="1"/>
    <xf numFmtId="0" fontId="8" fillId="0" borderId="0" xfId="2" applyFont="1"/>
    <xf numFmtId="164" fontId="6" fillId="0" borderId="0" xfId="2" applyNumberFormat="1" applyAlignment="1">
      <alignment horizontal="center"/>
    </xf>
    <xf numFmtId="0" fontId="14" fillId="0" borderId="0" xfId="2" applyFont="1" applyAlignment="1">
      <alignment horizontal="center"/>
    </xf>
    <xf numFmtId="164" fontId="6" fillId="0" borderId="0" xfId="2" applyNumberFormat="1" applyFont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/>
    <xf numFmtId="0" fontId="0" fillId="5" borderId="0" xfId="0" applyFill="1" applyBorder="1" applyAlignment="1">
      <alignment horizontal="center"/>
    </xf>
    <xf numFmtId="0" fontId="6" fillId="0" borderId="0" xfId="0" applyFont="1"/>
    <xf numFmtId="0" fontId="0" fillId="0" borderId="25" xfId="0" applyFill="1" applyBorder="1" applyAlignment="1"/>
    <xf numFmtId="0" fontId="0" fillId="0" borderId="0" xfId="0" applyBorder="1" applyAlignment="1">
      <alignment horizontal="center" textRotation="90"/>
    </xf>
    <xf numFmtId="0" fontId="0" fillId="0" borderId="2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6" fillId="0" borderId="25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Fill="1"/>
    <xf numFmtId="0" fontId="6" fillId="0" borderId="11" xfId="0" applyFont="1" applyBorder="1"/>
    <xf numFmtId="0" fontId="6" fillId="0" borderId="11" xfId="0" applyFont="1" applyBorder="1" applyAlignment="1"/>
    <xf numFmtId="0" fontId="15" fillId="0" borderId="11" xfId="0" applyFont="1" applyBorder="1" applyAlignment="1"/>
    <xf numFmtId="0" fontId="6" fillId="0" borderId="11" xfId="0" applyFont="1" applyFill="1" applyBorder="1"/>
    <xf numFmtId="4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6" fillId="2" borderId="16" xfId="0" applyFont="1" applyFill="1" applyBorder="1" applyAlignment="1">
      <alignment wrapText="1"/>
    </xf>
    <xf numFmtId="0" fontId="0" fillId="7" borderId="11" xfId="0" applyFill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6" fillId="0" borderId="0" xfId="0" quotePrefix="1" applyFont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9" xfId="0" applyFont="1" applyFill="1" applyBorder="1" applyAlignment="1"/>
    <xf numFmtId="0" fontId="6" fillId="2" borderId="9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0" fillId="7" borderId="0" xfId="0" applyFill="1"/>
    <xf numFmtId="0" fontId="6" fillId="0" borderId="0" xfId="0" applyFont="1" applyBorder="1" applyAlignment="1">
      <alignment horizontal="center" textRotation="90"/>
    </xf>
    <xf numFmtId="0" fontId="6" fillId="0" borderId="13" xfId="0" applyFont="1" applyBorder="1" applyAlignment="1">
      <alignment horizontal="center" textRotation="90"/>
    </xf>
    <xf numFmtId="0" fontId="0" fillId="4" borderId="5" xfId="0" applyFill="1" applyBorder="1" applyAlignment="1">
      <alignment horizontal="center"/>
    </xf>
    <xf numFmtId="0" fontId="6" fillId="0" borderId="11" xfId="0" applyFont="1" applyBorder="1" applyAlignment="1">
      <alignment horizontal="center" textRotation="90"/>
    </xf>
    <xf numFmtId="0" fontId="6" fillId="0" borderId="15" xfId="0" applyFont="1" applyBorder="1" applyAlignment="1">
      <alignment horizontal="center" textRotation="90"/>
    </xf>
    <xf numFmtId="0" fontId="6" fillId="0" borderId="34" xfId="0" applyFont="1" applyBorder="1" applyAlignment="1">
      <alignment horizontal="center" textRotation="90"/>
    </xf>
    <xf numFmtId="0" fontId="0" fillId="3" borderId="2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6" fillId="0" borderId="25" xfId="0" applyFont="1" applyBorder="1" applyAlignment="1">
      <alignment horizontal="center" textRotation="90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6" fillId="0" borderId="17" xfId="0" applyFont="1" applyBorder="1" applyAlignment="1">
      <alignment horizontal="center" textRotation="90"/>
    </xf>
    <xf numFmtId="0" fontId="6" fillId="0" borderId="26" xfId="0" applyFont="1" applyBorder="1" applyAlignment="1">
      <alignment horizontal="center" textRotation="90"/>
    </xf>
    <xf numFmtId="0" fontId="0" fillId="3" borderId="17" xfId="0" applyFill="1" applyBorder="1" applyAlignment="1">
      <alignment horizontal="center"/>
    </xf>
    <xf numFmtId="0" fontId="0" fillId="0" borderId="34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</cellXfs>
  <cellStyles count="4">
    <cellStyle name="Euro" xfId="1"/>
    <cellStyle name="Euro 2" xfId="3"/>
    <cellStyle name="Normal" xfId="0" builtinId="0"/>
    <cellStyle name="Normal 2" xfId="2"/>
  </cellStyles>
  <dxfs count="3">
    <dxf>
      <font>
        <color rgb="FF006100"/>
      </font>
      <fill>
        <patternFill>
          <bgColor rgb="FFC6EFCE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6</xdr:row>
          <xdr:rowOff>104775</xdr:rowOff>
        </xdr:from>
        <xdr:to>
          <xdr:col>3</xdr:col>
          <xdr:colOff>495300</xdr:colOff>
          <xdr:row>10</xdr:row>
          <xdr:rowOff>76200</xdr:rowOff>
        </xdr:to>
        <xdr:sp macro="" textlink="">
          <xdr:nvSpPr>
            <xdr:cNvPr id="1025" name="Imag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1724025</xdr:colOff>
      <xdr:row>35</xdr:row>
      <xdr:rowOff>59531</xdr:rowOff>
    </xdr:from>
    <xdr:to>
      <xdr:col>6</xdr:col>
      <xdr:colOff>1774031</xdr:colOff>
      <xdr:row>36</xdr:row>
      <xdr:rowOff>130969</xdr:rowOff>
    </xdr:to>
    <xdr:sp macro="" textlink="">
      <xdr:nvSpPr>
        <xdr:cNvPr id="3" name="Accolade fermante 2"/>
        <xdr:cNvSpPr/>
      </xdr:nvSpPr>
      <xdr:spPr>
        <a:xfrm>
          <a:off x="5143500" y="6193631"/>
          <a:ext cx="50006" cy="23336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752475</xdr:colOff>
      <xdr:row>46</xdr:row>
      <xdr:rowOff>28575</xdr:rowOff>
    </xdr:from>
    <xdr:to>
      <xdr:col>7</xdr:col>
      <xdr:colOff>802481</xdr:colOff>
      <xdr:row>47</xdr:row>
      <xdr:rowOff>100013</xdr:rowOff>
    </xdr:to>
    <xdr:sp macro="" textlink="">
      <xdr:nvSpPr>
        <xdr:cNvPr id="6" name="Accolade fermante 5"/>
        <xdr:cNvSpPr/>
      </xdr:nvSpPr>
      <xdr:spPr>
        <a:xfrm>
          <a:off x="6886575" y="7943850"/>
          <a:ext cx="50006" cy="23336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230505</xdr:colOff>
      <xdr:row>27</xdr:row>
      <xdr:rowOff>28575</xdr:rowOff>
    </xdr:from>
    <xdr:to>
      <xdr:col>5</xdr:col>
      <xdr:colOff>276224</xdr:colOff>
      <xdr:row>28</xdr:row>
      <xdr:rowOff>123825</xdr:rowOff>
    </xdr:to>
    <xdr:sp macro="" textlink="">
      <xdr:nvSpPr>
        <xdr:cNvPr id="3" name="Accolade ouvrante 2"/>
        <xdr:cNvSpPr/>
      </xdr:nvSpPr>
      <xdr:spPr>
        <a:xfrm>
          <a:off x="2802255" y="4638675"/>
          <a:ext cx="45719" cy="2571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228600</xdr:colOff>
      <xdr:row>34</xdr:row>
      <xdr:rowOff>19050</xdr:rowOff>
    </xdr:from>
    <xdr:to>
      <xdr:col>5</xdr:col>
      <xdr:colOff>274319</xdr:colOff>
      <xdr:row>35</xdr:row>
      <xdr:rowOff>114300</xdr:rowOff>
    </xdr:to>
    <xdr:sp macro="" textlink="">
      <xdr:nvSpPr>
        <xdr:cNvPr id="5" name="Accolade ouvrante 4"/>
        <xdr:cNvSpPr/>
      </xdr:nvSpPr>
      <xdr:spPr>
        <a:xfrm>
          <a:off x="2800350" y="5762625"/>
          <a:ext cx="45719" cy="2571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22</xdr:row>
      <xdr:rowOff>38100</xdr:rowOff>
    </xdr:from>
    <xdr:to>
      <xdr:col>5</xdr:col>
      <xdr:colOff>264794</xdr:colOff>
      <xdr:row>23</xdr:row>
      <xdr:rowOff>133350</xdr:rowOff>
    </xdr:to>
    <xdr:sp macro="" textlink="">
      <xdr:nvSpPr>
        <xdr:cNvPr id="3" name="Accolade ouvrante 2"/>
        <xdr:cNvSpPr/>
      </xdr:nvSpPr>
      <xdr:spPr>
        <a:xfrm>
          <a:off x="2790825" y="3838575"/>
          <a:ext cx="45719" cy="257175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I91"/>
  <sheetViews>
    <sheetView tabSelected="1" topLeftCell="A4" zoomScaleNormal="100" workbookViewId="0">
      <selection activeCell="G53" sqref="G53"/>
    </sheetView>
  </sheetViews>
  <sheetFormatPr baseColWidth="10" defaultRowHeight="12.75" x14ac:dyDescent="0.2"/>
  <cols>
    <col min="1" max="1" width="1.7109375" customWidth="1"/>
    <col min="2" max="2" width="6.7109375" style="1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42" width="2.7109375" customWidth="1"/>
    <col min="43" max="48" width="2.7109375" style="105" customWidth="1"/>
    <col min="49" max="49" width="13.140625" style="105" customWidth="1"/>
    <col min="50" max="50" width="30.85546875" style="105" customWidth="1"/>
    <col min="51" max="51" width="9.85546875" style="105" customWidth="1"/>
    <col min="52" max="53" width="11.42578125" style="1"/>
    <col min="55" max="86" width="2.7109375" customWidth="1"/>
  </cols>
  <sheetData>
    <row r="1" spans="1:87" x14ac:dyDescent="0.2">
      <c r="N1" s="250" t="s">
        <v>32</v>
      </c>
      <c r="O1" s="250"/>
      <c r="P1" s="250"/>
      <c r="Q1" s="250"/>
      <c r="R1" s="250"/>
      <c r="S1" s="250"/>
      <c r="T1" s="250"/>
      <c r="W1" s="254" t="s">
        <v>33</v>
      </c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11"/>
      <c r="AV1" s="136"/>
      <c r="AW1" s="135"/>
      <c r="BC1" s="258" t="s">
        <v>32</v>
      </c>
      <c r="BD1" s="259"/>
      <c r="BE1" s="259"/>
      <c r="BF1" s="259"/>
      <c r="BG1" s="259"/>
      <c r="BH1" s="259"/>
      <c r="BI1" s="260"/>
      <c r="BK1" s="254" t="s">
        <v>33</v>
      </c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63"/>
      <c r="CI1" s="117"/>
    </row>
    <row r="2" spans="1:87" ht="12.75" customHeight="1" x14ac:dyDescent="0.2">
      <c r="G2" s="127" t="s">
        <v>30</v>
      </c>
      <c r="H2" s="128">
        <f>BA64</f>
        <v>19526.800000000003</v>
      </c>
      <c r="N2" s="253" t="s">
        <v>19</v>
      </c>
      <c r="O2" s="253" t="s">
        <v>22</v>
      </c>
      <c r="P2" s="253" t="s">
        <v>23</v>
      </c>
      <c r="Q2" s="253" t="s">
        <v>34</v>
      </c>
      <c r="R2" s="253" t="s">
        <v>20</v>
      </c>
      <c r="S2" s="253" t="s">
        <v>26</v>
      </c>
      <c r="T2" s="253" t="s">
        <v>38</v>
      </c>
      <c r="U2" s="212"/>
      <c r="V2" s="212"/>
      <c r="W2" s="224"/>
      <c r="X2" s="224"/>
      <c r="Y2" s="224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6"/>
      <c r="AM2" s="226"/>
      <c r="AN2" s="226"/>
      <c r="AO2" s="226"/>
      <c r="AP2" s="226"/>
      <c r="AQ2" s="227"/>
      <c r="AR2" s="227"/>
      <c r="AS2" s="227"/>
      <c r="AT2" s="227"/>
      <c r="AU2" s="26"/>
      <c r="AW2" s="105" t="s">
        <v>77</v>
      </c>
      <c r="BC2" s="257" t="s">
        <v>19</v>
      </c>
      <c r="BD2" s="248" t="s">
        <v>22</v>
      </c>
      <c r="BE2" s="248" t="s">
        <v>23</v>
      </c>
      <c r="BF2" s="248" t="s">
        <v>34</v>
      </c>
      <c r="BG2" s="248" t="s">
        <v>20</v>
      </c>
      <c r="BH2" s="248" t="s">
        <v>26</v>
      </c>
      <c r="BI2" s="261" t="s">
        <v>38</v>
      </c>
      <c r="BJ2" s="212"/>
      <c r="BK2" s="218"/>
      <c r="BL2" s="219"/>
      <c r="BM2" s="219"/>
      <c r="BN2" s="220"/>
      <c r="BO2" s="220"/>
      <c r="BP2" s="220"/>
      <c r="BQ2" s="220"/>
      <c r="BR2" s="220"/>
      <c r="BS2" s="220"/>
      <c r="BT2" s="221"/>
      <c r="BU2" s="222"/>
      <c r="BV2" s="221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2"/>
      <c r="CH2" s="212"/>
      <c r="CI2" s="117"/>
    </row>
    <row r="3" spans="1:87" ht="12.75" customHeight="1" x14ac:dyDescent="0.2">
      <c r="G3" s="127" t="s">
        <v>40</v>
      </c>
      <c r="H3" s="128">
        <f>AZ64</f>
        <v>16273</v>
      </c>
      <c r="N3" s="251"/>
      <c r="O3" s="251"/>
      <c r="P3" s="251"/>
      <c r="Q3" s="251"/>
      <c r="R3" s="251"/>
      <c r="S3" s="251"/>
      <c r="T3" s="251"/>
      <c r="U3" s="212"/>
      <c r="V3" s="212"/>
      <c r="W3" s="251" t="s">
        <v>31</v>
      </c>
      <c r="X3" s="251" t="s">
        <v>36</v>
      </c>
      <c r="Y3" s="251" t="s">
        <v>37</v>
      </c>
      <c r="Z3" s="251" t="s">
        <v>41</v>
      </c>
      <c r="AA3" s="251" t="s">
        <v>61</v>
      </c>
      <c r="AB3" s="251" t="s">
        <v>60</v>
      </c>
      <c r="AC3" s="251" t="s">
        <v>42</v>
      </c>
      <c r="AD3" s="251" t="s">
        <v>43</v>
      </c>
      <c r="AE3" s="251" t="s">
        <v>44</v>
      </c>
      <c r="AF3" s="251" t="s">
        <v>45</v>
      </c>
      <c r="AG3" s="251" t="s">
        <v>46</v>
      </c>
      <c r="AH3" s="251" t="s">
        <v>47</v>
      </c>
      <c r="AI3" s="251" t="s">
        <v>48</v>
      </c>
      <c r="AJ3" s="251" t="s">
        <v>28</v>
      </c>
      <c r="AK3" s="251" t="s">
        <v>49</v>
      </c>
      <c r="AL3" s="251" t="s">
        <v>50</v>
      </c>
      <c r="AM3" s="251" t="s">
        <v>74</v>
      </c>
      <c r="AN3" s="251" t="s">
        <v>73</v>
      </c>
      <c r="AO3" s="251" t="s">
        <v>75</v>
      </c>
      <c r="AP3" s="251"/>
      <c r="AQ3" s="251" t="s">
        <v>76</v>
      </c>
      <c r="AR3" s="251" t="s">
        <v>85</v>
      </c>
      <c r="AS3" s="251" t="s">
        <v>86</v>
      </c>
      <c r="AT3" s="251" t="s">
        <v>87</v>
      </c>
      <c r="AU3" s="194"/>
      <c r="AV3" s="178"/>
      <c r="BC3" s="257"/>
      <c r="BD3" s="248"/>
      <c r="BE3" s="248"/>
      <c r="BF3" s="248"/>
      <c r="BG3" s="248"/>
      <c r="BH3" s="248"/>
      <c r="BI3" s="261"/>
      <c r="BJ3" s="212"/>
      <c r="BK3" s="257" t="s">
        <v>31</v>
      </c>
      <c r="BL3" s="248" t="s">
        <v>36</v>
      </c>
      <c r="BM3" s="248" t="s">
        <v>37</v>
      </c>
      <c r="BN3" s="248" t="s">
        <v>41</v>
      </c>
      <c r="BO3" s="248" t="s">
        <v>61</v>
      </c>
      <c r="BP3" s="248" t="s">
        <v>60</v>
      </c>
      <c r="BQ3" s="248" t="s">
        <v>42</v>
      </c>
      <c r="BR3" s="248" t="s">
        <v>43</v>
      </c>
      <c r="BS3" s="248" t="s">
        <v>44</v>
      </c>
      <c r="BT3" s="248" t="s">
        <v>45</v>
      </c>
      <c r="BU3" s="248" t="s">
        <v>46</v>
      </c>
      <c r="BV3" s="248" t="s">
        <v>47</v>
      </c>
      <c r="BW3" s="248" t="s">
        <v>48</v>
      </c>
      <c r="BX3" s="248" t="s">
        <v>28</v>
      </c>
      <c r="BY3" s="248" t="s">
        <v>49</v>
      </c>
      <c r="BZ3" s="248" t="s">
        <v>50</v>
      </c>
      <c r="CA3" s="248" t="s">
        <v>74</v>
      </c>
      <c r="CB3" s="248" t="s">
        <v>73</v>
      </c>
      <c r="CC3" s="248" t="s">
        <v>75</v>
      </c>
      <c r="CD3" s="248"/>
      <c r="CE3" s="248" t="s">
        <v>76</v>
      </c>
      <c r="CF3" s="248" t="s">
        <v>85</v>
      </c>
      <c r="CG3" s="248" t="s">
        <v>86</v>
      </c>
      <c r="CH3" s="248" t="s">
        <v>87</v>
      </c>
      <c r="CI3" s="117"/>
    </row>
    <row r="4" spans="1:87" x14ac:dyDescent="0.2">
      <c r="I4" s="161"/>
      <c r="K4" s="183"/>
      <c r="N4" s="251"/>
      <c r="O4" s="251"/>
      <c r="P4" s="251"/>
      <c r="Q4" s="251"/>
      <c r="R4" s="251"/>
      <c r="S4" s="251"/>
      <c r="T4" s="251"/>
      <c r="U4" s="212"/>
      <c r="V4" s="212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194"/>
      <c r="AV4" s="178"/>
      <c r="BC4" s="257"/>
      <c r="BD4" s="248"/>
      <c r="BE4" s="248"/>
      <c r="BF4" s="248"/>
      <c r="BG4" s="248"/>
      <c r="BH4" s="248"/>
      <c r="BI4" s="261"/>
      <c r="BJ4" s="212"/>
      <c r="BK4" s="257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117"/>
    </row>
    <row r="5" spans="1:87" x14ac:dyDescent="0.2">
      <c r="N5" s="251"/>
      <c r="O5" s="251"/>
      <c r="P5" s="251"/>
      <c r="Q5" s="251"/>
      <c r="R5" s="251"/>
      <c r="S5" s="251"/>
      <c r="T5" s="251"/>
      <c r="U5" s="212"/>
      <c r="V5" s="212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194"/>
      <c r="AV5" s="178"/>
      <c r="BC5" s="257"/>
      <c r="BD5" s="248"/>
      <c r="BE5" s="248"/>
      <c r="BF5" s="248"/>
      <c r="BG5" s="248"/>
      <c r="BH5" s="248"/>
      <c r="BI5" s="261"/>
      <c r="BJ5" s="212"/>
      <c r="BK5" s="257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117"/>
    </row>
    <row r="6" spans="1:87" ht="12.75" customHeight="1" x14ac:dyDescent="0.2">
      <c r="N6" s="251"/>
      <c r="O6" s="251"/>
      <c r="P6" s="251"/>
      <c r="Q6" s="251"/>
      <c r="R6" s="251"/>
      <c r="S6" s="251"/>
      <c r="T6" s="251"/>
      <c r="U6" s="212"/>
      <c r="V6" s="212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194"/>
      <c r="AV6" s="178"/>
      <c r="BC6" s="257"/>
      <c r="BD6" s="248"/>
      <c r="BE6" s="248"/>
      <c r="BF6" s="248"/>
      <c r="BG6" s="248"/>
      <c r="BH6" s="248"/>
      <c r="BI6" s="261"/>
      <c r="BJ6" s="212"/>
      <c r="BK6" s="257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248"/>
      <c r="CD6" s="248"/>
      <c r="CE6" s="248"/>
      <c r="CF6" s="248"/>
      <c r="CG6" s="248"/>
      <c r="CH6" s="248"/>
      <c r="CI6" s="117"/>
    </row>
    <row r="7" spans="1:87" ht="13.5" thickBot="1" x14ac:dyDescent="0.25">
      <c r="K7" s="164"/>
      <c r="N7" s="251"/>
      <c r="O7" s="251"/>
      <c r="P7" s="251"/>
      <c r="Q7" s="251"/>
      <c r="R7" s="251"/>
      <c r="S7" s="251"/>
      <c r="T7" s="251"/>
      <c r="U7" s="212"/>
      <c r="V7" s="212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194"/>
      <c r="AV7" s="178"/>
      <c r="BC7" s="257"/>
      <c r="BD7" s="248"/>
      <c r="BE7" s="248"/>
      <c r="BF7" s="248"/>
      <c r="BG7" s="248"/>
      <c r="BH7" s="248"/>
      <c r="BI7" s="261"/>
      <c r="BJ7" s="212"/>
      <c r="BK7" s="257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248"/>
      <c r="CD7" s="248"/>
      <c r="CE7" s="248"/>
      <c r="CF7" s="248"/>
      <c r="CG7" s="248"/>
      <c r="CH7" s="248"/>
      <c r="CI7" s="117"/>
    </row>
    <row r="8" spans="1:87" ht="19.5" customHeight="1" thickBot="1" x14ac:dyDescent="0.35">
      <c r="D8"/>
      <c r="E8" s="2" t="s">
        <v>80</v>
      </c>
      <c r="G8" s="1" t="s">
        <v>78</v>
      </c>
      <c r="H8" s="115">
        <v>11256.48</v>
      </c>
      <c r="I8" s="176"/>
      <c r="J8" s="1"/>
      <c r="K8" s="177"/>
      <c r="N8" s="251"/>
      <c r="O8" s="251"/>
      <c r="P8" s="251"/>
      <c r="Q8" s="251"/>
      <c r="R8" s="251"/>
      <c r="S8" s="251"/>
      <c r="T8" s="251"/>
      <c r="U8" s="212"/>
      <c r="V8" s="212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194"/>
      <c r="AV8" s="178"/>
      <c r="BC8" s="257"/>
      <c r="BD8" s="248"/>
      <c r="BE8" s="248"/>
      <c r="BF8" s="248"/>
      <c r="BG8" s="248"/>
      <c r="BH8" s="248"/>
      <c r="BI8" s="261"/>
      <c r="BJ8" s="212"/>
      <c r="BK8" s="257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117"/>
    </row>
    <row r="9" spans="1:87" ht="19.5" customHeight="1" thickBot="1" x14ac:dyDescent="0.35">
      <c r="D9" s="2"/>
      <c r="G9" s="27" t="s">
        <v>79</v>
      </c>
      <c r="H9" s="115">
        <f>'général 6'!K49</f>
        <v>8002.6799999999976</v>
      </c>
      <c r="J9" s="1"/>
      <c r="K9" s="12"/>
      <c r="N9" s="251"/>
      <c r="O9" s="251"/>
      <c r="P9" s="251"/>
      <c r="Q9" s="251"/>
      <c r="R9" s="251"/>
      <c r="S9" s="251"/>
      <c r="T9" s="251"/>
      <c r="U9" s="212"/>
      <c r="V9" s="212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194"/>
      <c r="AV9" s="178"/>
      <c r="AZ9" s="116"/>
      <c r="BC9" s="257"/>
      <c r="BD9" s="248"/>
      <c r="BE9" s="248"/>
      <c r="BF9" s="248"/>
      <c r="BG9" s="248"/>
      <c r="BH9" s="248"/>
      <c r="BI9" s="261"/>
      <c r="BJ9" s="212"/>
      <c r="BK9" s="257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117"/>
    </row>
    <row r="10" spans="1:87" ht="19.5" customHeight="1" x14ac:dyDescent="0.2">
      <c r="D10" s="13"/>
      <c r="E10" s="55"/>
      <c r="F10" s="106"/>
      <c r="G10" s="71"/>
      <c r="H10" s="56"/>
      <c r="I10" s="106"/>
      <c r="J10" s="1"/>
      <c r="K10" s="57"/>
      <c r="N10" s="251"/>
      <c r="O10" s="251"/>
      <c r="P10" s="251"/>
      <c r="Q10" s="251"/>
      <c r="R10" s="251"/>
      <c r="S10" s="251"/>
      <c r="T10" s="251"/>
      <c r="U10" s="212"/>
      <c r="V10" s="212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194"/>
      <c r="AV10" s="178"/>
      <c r="AZ10" s="116"/>
      <c r="BC10" s="257"/>
      <c r="BD10" s="248"/>
      <c r="BE10" s="248"/>
      <c r="BF10" s="248"/>
      <c r="BG10" s="248"/>
      <c r="BH10" s="248"/>
      <c r="BI10" s="261"/>
      <c r="BJ10" s="212"/>
      <c r="BK10" s="257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48"/>
      <c r="CI10" s="117"/>
    </row>
    <row r="11" spans="1:87" ht="19.5" customHeight="1" thickBot="1" x14ac:dyDescent="0.25">
      <c r="N11" s="251"/>
      <c r="O11" s="251"/>
      <c r="P11" s="251"/>
      <c r="Q11" s="251"/>
      <c r="R11" s="251"/>
      <c r="S11" s="251"/>
      <c r="T11" s="251"/>
      <c r="U11" s="212"/>
      <c r="V11" s="212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194"/>
      <c r="AV11" s="178"/>
      <c r="BC11" s="257"/>
      <c r="BD11" s="248"/>
      <c r="BE11" s="248"/>
      <c r="BF11" s="248"/>
      <c r="BG11" s="248"/>
      <c r="BH11" s="248"/>
      <c r="BI11" s="261"/>
      <c r="BJ11" s="212"/>
      <c r="BK11" s="257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248"/>
      <c r="CD11" s="248"/>
      <c r="CE11" s="248"/>
      <c r="CF11" s="248"/>
      <c r="CG11" s="248"/>
      <c r="CH11" s="248"/>
      <c r="CI11" s="117"/>
    </row>
    <row r="12" spans="1:87" ht="15.95" customHeight="1" thickTop="1" thickBot="1" x14ac:dyDescent="0.25">
      <c r="E12" s="15" t="s">
        <v>0</v>
      </c>
      <c r="F12" s="16"/>
      <c r="G12" s="59"/>
      <c r="H12" s="15" t="s">
        <v>1</v>
      </c>
      <c r="I12" s="17"/>
      <c r="J12" s="3"/>
      <c r="N12" s="251"/>
      <c r="O12" s="251"/>
      <c r="P12" s="251"/>
      <c r="Q12" s="251"/>
      <c r="R12" s="251"/>
      <c r="S12" s="251"/>
      <c r="T12" s="251"/>
      <c r="U12" s="212"/>
      <c r="V12" s="212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194"/>
      <c r="AV12" s="178"/>
      <c r="BC12" s="257"/>
      <c r="BD12" s="248"/>
      <c r="BE12" s="248"/>
      <c r="BF12" s="248"/>
      <c r="BG12" s="248"/>
      <c r="BH12" s="248"/>
      <c r="BI12" s="261"/>
      <c r="BJ12" s="223"/>
      <c r="BK12" s="257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117"/>
    </row>
    <row r="13" spans="1:87" ht="15.95" customHeight="1" thickTop="1" x14ac:dyDescent="0.2">
      <c r="B13" s="11" t="s">
        <v>2</v>
      </c>
      <c r="C13" s="11" t="s">
        <v>3</v>
      </c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5"/>
      <c r="M13" s="105"/>
      <c r="N13" s="252"/>
      <c r="O13" s="252"/>
      <c r="P13" s="252"/>
      <c r="Q13" s="252"/>
      <c r="R13" s="252"/>
      <c r="S13" s="252"/>
      <c r="T13" s="252"/>
      <c r="U13" s="223"/>
      <c r="V13" s="223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194"/>
      <c r="AV13" s="178"/>
      <c r="AX13" s="112" t="s">
        <v>32</v>
      </c>
      <c r="AY13" s="112"/>
      <c r="AZ13" s="1" t="s">
        <v>39</v>
      </c>
      <c r="BA13" s="1" t="s">
        <v>29</v>
      </c>
      <c r="BC13" s="257"/>
      <c r="BD13" s="248"/>
      <c r="BE13" s="248"/>
      <c r="BF13" s="248"/>
      <c r="BG13" s="248"/>
      <c r="BH13" s="248"/>
      <c r="BI13" s="261"/>
      <c r="BJ13" s="212"/>
      <c r="BK13" s="262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249"/>
      <c r="CD13" s="249"/>
      <c r="CE13" s="249"/>
      <c r="CF13" s="249"/>
      <c r="CG13" s="249"/>
      <c r="CH13" s="249"/>
      <c r="CI13" s="117"/>
    </row>
    <row r="14" spans="1:87" ht="15.95" customHeight="1" x14ac:dyDescent="0.2">
      <c r="A14" s="105"/>
      <c r="B14" s="28" t="s">
        <v>125</v>
      </c>
      <c r="C14" s="35">
        <v>1</v>
      </c>
      <c r="D14" s="30">
        <v>42975</v>
      </c>
      <c r="E14" s="231" t="s">
        <v>88</v>
      </c>
      <c r="F14" s="77">
        <v>180</v>
      </c>
      <c r="G14" s="232" t="s">
        <v>89</v>
      </c>
      <c r="H14" s="36"/>
      <c r="I14" s="80"/>
      <c r="J14" s="4"/>
      <c r="K14" s="84">
        <f>H8+I14-F14</f>
        <v>11076.48</v>
      </c>
      <c r="L14" s="105"/>
      <c r="M14" s="105"/>
      <c r="N14" s="129"/>
      <c r="O14" s="129"/>
      <c r="P14" s="129"/>
      <c r="Q14" s="129"/>
      <c r="R14" s="129"/>
      <c r="S14" s="129"/>
      <c r="T14" s="129"/>
      <c r="U14" s="24"/>
      <c r="V14" s="24"/>
      <c r="W14" s="129"/>
      <c r="X14" s="129" t="s">
        <v>77</v>
      </c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79"/>
      <c r="AR14" s="182"/>
      <c r="AS14" s="182"/>
      <c r="AT14" s="182"/>
      <c r="AU14" s="26"/>
      <c r="AW14" t="s">
        <v>21</v>
      </c>
      <c r="AZ14" s="228">
        <v>2750</v>
      </c>
      <c r="BA14" s="229">
        <f>BC49+'général 2'!AW49+'général 3'!AW49+'général 4'!AW49+'général 5'!AW49+'général 6'!AW49</f>
        <v>2830</v>
      </c>
      <c r="BB14" s="105"/>
      <c r="BC14" s="122" t="str">
        <f t="shared" ref="BC14:BC40" si="0">IF(N14="X",I14,"")</f>
        <v/>
      </c>
      <c r="BD14" s="123" t="str">
        <f t="shared" ref="BD14:BD48" si="1">IF(O14="X",I14,"")</f>
        <v/>
      </c>
      <c r="BE14" s="123" t="str">
        <f t="shared" ref="BE14:BE48" si="2">IF(P14="X",I14,"")</f>
        <v/>
      </c>
      <c r="BF14" s="123" t="str">
        <f t="shared" ref="BF14:BF48" si="3">IF(Q14="X",I14,"")</f>
        <v/>
      </c>
      <c r="BG14" s="123" t="str">
        <f t="shared" ref="BG14:BG48" si="4">IF(R14="X",I14,"")</f>
        <v/>
      </c>
      <c r="BH14" s="123" t="str">
        <f t="shared" ref="BH14:BH48" si="5">IF(S14="X",I14,"")</f>
        <v/>
      </c>
      <c r="BI14" s="124" t="str">
        <f>IF(T14="X",I14,"")</f>
        <v/>
      </c>
      <c r="BK14" s="122" t="str">
        <f t="shared" ref="BK14" si="6">IF(W14="X",F14,"")</f>
        <v/>
      </c>
      <c r="BL14" s="123">
        <f t="shared" ref="BL14" si="7">IF(X14="X",F14,"")</f>
        <v>180</v>
      </c>
      <c r="BM14" s="123" t="str">
        <f t="shared" ref="BM14" si="8">IF(Y14="X",F14,"")</f>
        <v/>
      </c>
      <c r="BN14" s="123" t="str">
        <f t="shared" ref="BN14" si="9">IF(Z14="X",$F14,"")</f>
        <v/>
      </c>
      <c r="BO14" s="123" t="str">
        <f t="shared" ref="BO14" si="10">IF(AA14="X",$F14,"")</f>
        <v/>
      </c>
      <c r="BP14" s="123" t="str">
        <f t="shared" ref="BP14" si="11">IF(AB14="X",$F14,"")</f>
        <v/>
      </c>
      <c r="BQ14" s="123" t="str">
        <f t="shared" ref="BQ14" si="12">IF(AC14="X",$F14,"")</f>
        <v/>
      </c>
      <c r="BR14" s="123" t="str">
        <f t="shared" ref="BR14" si="13">IF(AD14="X",$F14,"")</f>
        <v/>
      </c>
      <c r="BS14" s="123" t="str">
        <f t="shared" ref="BS14" si="14">IF(AE14="X",$F14,"")</f>
        <v/>
      </c>
      <c r="BT14" s="123" t="str">
        <f t="shared" ref="BT14" si="15">IF(AF14="X",$F14,"")</f>
        <v/>
      </c>
      <c r="BU14" s="123" t="str">
        <f t="shared" ref="BU14" si="16">IF(AG14="X",$F14,"")</f>
        <v/>
      </c>
      <c r="BV14" s="123" t="str">
        <f t="shared" ref="BV14" si="17">IF(AH14="X",$F14,"")</f>
        <v/>
      </c>
      <c r="BW14" s="123" t="str">
        <f t="shared" ref="BW14" si="18">IF(AI14="X",$F14,"")</f>
        <v/>
      </c>
      <c r="BX14" s="123" t="str">
        <f t="shared" ref="BX14" si="19">IF(AJ14="X",$F14,"")</f>
        <v/>
      </c>
      <c r="BY14" s="123" t="str">
        <f t="shared" ref="BY14" si="20">IF(AK14="X",$F14,"")</f>
        <v/>
      </c>
      <c r="BZ14" s="123" t="str">
        <f t="shared" ref="BZ14" si="21">IF(AL14="X",$F14,"")</f>
        <v/>
      </c>
      <c r="CA14" s="123" t="str">
        <f t="shared" ref="CA14" si="22">IF(AM14="X",$F14,"")</f>
        <v/>
      </c>
      <c r="CB14" s="123" t="str">
        <f t="shared" ref="CB14" si="23">IF(AN14="X",$F14,"")</f>
        <v/>
      </c>
      <c r="CC14" s="123" t="str">
        <f t="shared" ref="CC14" si="24">IF(AO14="X",$F14,"")</f>
        <v/>
      </c>
      <c r="CD14" s="123" t="str">
        <f t="shared" ref="CD14" si="25">IF(AP14="X",$F14,"")</f>
        <v/>
      </c>
      <c r="CE14" s="123" t="str">
        <f t="shared" ref="CE14" si="26">IF(AQ14="X",$F14,"")</f>
        <v/>
      </c>
      <c r="CF14" s="123" t="str">
        <f t="shared" ref="CF14" si="27">IF(AR14="X",$F14,"")</f>
        <v/>
      </c>
      <c r="CG14" s="123" t="str">
        <f t="shared" ref="CG14" si="28">IF(AS14="X",$F14,"")</f>
        <v/>
      </c>
      <c r="CH14" s="123" t="str">
        <f>IF(AT14="X",$F14,"")</f>
        <v/>
      </c>
      <c r="CI14" s="117"/>
    </row>
    <row r="15" spans="1:87" x14ac:dyDescent="0.2">
      <c r="A15" s="105"/>
      <c r="B15" s="75" t="s">
        <v>125</v>
      </c>
      <c r="C15" s="24">
        <v>2</v>
      </c>
      <c r="D15" s="20">
        <v>42975</v>
      </c>
      <c r="E15" s="233" t="s">
        <v>88</v>
      </c>
      <c r="F15" s="78">
        <v>490</v>
      </c>
      <c r="G15" s="188" t="s">
        <v>90</v>
      </c>
      <c r="H15" s="19"/>
      <c r="I15" s="81"/>
      <c r="J15" s="26"/>
      <c r="K15" s="85">
        <f>K14+I15-F15</f>
        <v>10586.48</v>
      </c>
      <c r="L15" s="105"/>
      <c r="M15" s="105"/>
      <c r="N15" s="129"/>
      <c r="O15" s="129"/>
      <c r="P15" s="129"/>
      <c r="Q15" s="129"/>
      <c r="R15" s="129"/>
      <c r="S15" s="129"/>
      <c r="T15" s="129"/>
      <c r="U15" s="24"/>
      <c r="V15" s="24"/>
      <c r="W15" s="129" t="s">
        <v>77</v>
      </c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79"/>
      <c r="AR15" s="179"/>
      <c r="AS15" s="179"/>
      <c r="AT15" s="179"/>
      <c r="AU15" s="26"/>
      <c r="AW15" t="s">
        <v>22</v>
      </c>
      <c r="AZ15" s="228">
        <v>80</v>
      </c>
      <c r="BA15" s="229">
        <f>BD49+'général 2'!AX49+'général 3'!AX49+'général 4'!AX49+'général 5'!AX49+'général 6'!AX49</f>
        <v>170</v>
      </c>
      <c r="BB15" s="105"/>
      <c r="BC15" s="117" t="str">
        <f t="shared" si="0"/>
        <v/>
      </c>
      <c r="BD15" s="5" t="str">
        <f t="shared" si="1"/>
        <v/>
      </c>
      <c r="BE15" s="5" t="str">
        <f t="shared" si="2"/>
        <v/>
      </c>
      <c r="BF15" s="5" t="str">
        <f t="shared" si="3"/>
        <v/>
      </c>
      <c r="BG15" s="5" t="str">
        <f t="shared" si="4"/>
        <v/>
      </c>
      <c r="BH15" s="5" t="str">
        <f t="shared" si="5"/>
        <v/>
      </c>
      <c r="BI15" s="118" t="str">
        <f t="shared" ref="BI15:BI48" si="29">IF(T15="X",I15,"")</f>
        <v/>
      </c>
      <c r="BK15" s="117">
        <f t="shared" ref="BK15" si="30">IF(W15="X",F15,"")</f>
        <v>490</v>
      </c>
      <c r="BL15" s="5" t="str">
        <f t="shared" ref="BL15" si="31">IF(X15="X",F15,"")</f>
        <v/>
      </c>
      <c r="BM15" s="5" t="str">
        <f t="shared" ref="BM15" si="32">IF(Y15="X",F15,"")</f>
        <v/>
      </c>
      <c r="BN15" s="5" t="str">
        <f t="shared" ref="BN15" si="33">IF(Z15="X",$F15,"")</f>
        <v/>
      </c>
      <c r="BO15" s="5" t="str">
        <f t="shared" ref="BO15" si="34">IF(AA15="X",$F15,"")</f>
        <v/>
      </c>
      <c r="BP15" s="5" t="str">
        <f t="shared" ref="BP15" si="35">IF(AB15="X",$F15,"")</f>
        <v/>
      </c>
      <c r="BQ15" s="5" t="str">
        <f t="shared" ref="BQ15" si="36">IF(AC15="X",$F15,"")</f>
        <v/>
      </c>
      <c r="BR15" s="5" t="str">
        <f t="shared" ref="BR15" si="37">IF(AD15="X",$F15,"")</f>
        <v/>
      </c>
      <c r="BS15" s="5" t="str">
        <f t="shared" ref="BS15" si="38">IF(AE15="X",$F15,"")</f>
        <v/>
      </c>
      <c r="BT15" s="5" t="str">
        <f t="shared" ref="BT15" si="39">IF(AF15="X",$F15,"")</f>
        <v/>
      </c>
      <c r="BU15" s="5" t="str">
        <f t="shared" ref="BU15" si="40">IF(AG15="X",$F15,"")</f>
        <v/>
      </c>
      <c r="BV15" s="5" t="str">
        <f t="shared" ref="BV15" si="41">IF(AH15="X",$F15,"")</f>
        <v/>
      </c>
      <c r="BW15" s="5" t="str">
        <f t="shared" ref="BW15" si="42">IF(AI15="X",$F15,"")</f>
        <v/>
      </c>
      <c r="BX15" s="5" t="str">
        <f t="shared" ref="BX15" si="43">IF(AJ15="X",$F15,"")</f>
        <v/>
      </c>
      <c r="BY15" s="5" t="str">
        <f t="shared" ref="BY15" si="44">IF(AK15="X",$F15,"")</f>
        <v/>
      </c>
      <c r="BZ15" s="5" t="str">
        <f t="shared" ref="BZ15" si="45">IF(AL15="X",$F15,"")</f>
        <v/>
      </c>
      <c r="CA15" s="5" t="str">
        <f t="shared" ref="CA15" si="46">IF(AM15="X",$F15,"")</f>
        <v/>
      </c>
      <c r="CB15" s="5" t="str">
        <f t="shared" ref="CB15" si="47">IF(AN15="X",$F15,"")</f>
        <v/>
      </c>
      <c r="CC15" s="5" t="str">
        <f t="shared" ref="CC15" si="48">IF(AO15="X",$F15,"")</f>
        <v/>
      </c>
      <c r="CD15" s="5" t="str">
        <f t="shared" ref="CD15" si="49">IF(AP15="X",$F15,"")</f>
        <v/>
      </c>
      <c r="CE15" s="5" t="str">
        <f t="shared" ref="CE15" si="50">IF(AQ15="X",$F15,"")</f>
        <v/>
      </c>
      <c r="CF15" s="5" t="str">
        <f t="shared" ref="CF15" si="51">IF(AR15="X",$F15,"")</f>
        <v/>
      </c>
      <c r="CG15" s="5" t="str">
        <f t="shared" ref="CG15" si="52">IF(AS15="X",$F15,"")</f>
        <v/>
      </c>
      <c r="CH15" s="118" t="str">
        <f>IF(AT15="X",$F15,"")</f>
        <v/>
      </c>
      <c r="CI15" s="117"/>
    </row>
    <row r="16" spans="1:87" x14ac:dyDescent="0.2">
      <c r="A16" s="105"/>
      <c r="B16" s="74" t="s">
        <v>126</v>
      </c>
      <c r="C16" s="35">
        <v>3</v>
      </c>
      <c r="D16" s="30">
        <v>42986</v>
      </c>
      <c r="E16" s="234" t="s">
        <v>88</v>
      </c>
      <c r="F16" s="77">
        <v>427.5</v>
      </c>
      <c r="G16" s="232" t="s">
        <v>91</v>
      </c>
      <c r="H16" s="36"/>
      <c r="I16" s="80"/>
      <c r="J16" s="130"/>
      <c r="K16" s="86">
        <f t="shared" ref="K16:K48" si="53">K15+I16-F16</f>
        <v>10158.98</v>
      </c>
      <c r="L16" s="105"/>
      <c r="M16" s="105"/>
      <c r="N16" s="129"/>
      <c r="O16" s="129"/>
      <c r="P16" s="129"/>
      <c r="Q16" s="129"/>
      <c r="R16" s="129"/>
      <c r="S16" s="129"/>
      <c r="T16" s="129"/>
      <c r="U16" s="24"/>
      <c r="V16" s="24"/>
      <c r="W16" s="129" t="s">
        <v>77</v>
      </c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79"/>
      <c r="AR16" s="179"/>
      <c r="AS16" s="179"/>
      <c r="AT16" s="179"/>
      <c r="AU16" s="26"/>
      <c r="AW16" t="s">
        <v>23</v>
      </c>
      <c r="AZ16" s="228">
        <v>4500</v>
      </c>
      <c r="BA16" s="229">
        <f>BE49+'général 2'!AY49+'général 3'!AY49+'général 4'!AY49+'général 5'!AY49+'général 6'!AY49</f>
        <v>3822</v>
      </c>
      <c r="BB16" s="105"/>
      <c r="BC16" s="117" t="str">
        <f t="shared" si="0"/>
        <v/>
      </c>
      <c r="BD16" s="5" t="str">
        <f t="shared" si="1"/>
        <v/>
      </c>
      <c r="BE16" s="5" t="str">
        <f t="shared" si="2"/>
        <v/>
      </c>
      <c r="BF16" s="5" t="str">
        <f t="shared" si="3"/>
        <v/>
      </c>
      <c r="BG16" s="5" t="str">
        <f t="shared" si="4"/>
        <v/>
      </c>
      <c r="BH16" s="5" t="str">
        <f t="shared" si="5"/>
        <v/>
      </c>
      <c r="BI16" s="118" t="str">
        <f t="shared" si="29"/>
        <v/>
      </c>
      <c r="BK16" s="117">
        <f t="shared" ref="BK16:BK48" si="54">IF(W16="X",F16,"")</f>
        <v>427.5</v>
      </c>
      <c r="BL16" s="5" t="str">
        <f t="shared" ref="BL16:BL48" si="55">IF(X16="X",F16,"")</f>
        <v/>
      </c>
      <c r="BM16" s="5" t="str">
        <f t="shared" ref="BM16:BM48" si="56">IF(Y16="X",F16,"")</f>
        <v/>
      </c>
      <c r="BN16" s="5" t="str">
        <f>IF(Z16="X",F16,"")</f>
        <v/>
      </c>
      <c r="BO16" s="5" t="str">
        <f t="shared" ref="BO16:BO48" si="57">IF(AA16="X",$F16,"")</f>
        <v/>
      </c>
      <c r="BP16" s="5" t="str">
        <f t="shared" ref="BP16:BP48" si="58">IF(AB16="X",$F16,"")</f>
        <v/>
      </c>
      <c r="BQ16" s="5" t="str">
        <f t="shared" ref="BQ16:BQ48" si="59">IF(AC16="X",$F16,"")</f>
        <v/>
      </c>
      <c r="BR16" s="5" t="str">
        <f t="shared" ref="BR16:BR48" si="60">IF(AD16="X",$F16,"")</f>
        <v/>
      </c>
      <c r="BS16" s="5" t="str">
        <f t="shared" ref="BS16:BS48" si="61">IF(AE16="X",$F16,"")</f>
        <v/>
      </c>
      <c r="BT16" s="5" t="str">
        <f t="shared" ref="BT16:BT48" si="62">IF(AF16="X",$F16,"")</f>
        <v/>
      </c>
      <c r="BU16" s="5" t="str">
        <f t="shared" ref="BU16:BU48" si="63">IF(AG16="X",$F16,"")</f>
        <v/>
      </c>
      <c r="BV16" s="5" t="str">
        <f t="shared" ref="BV16:BV48" si="64">IF(AH16="X",$F16,"")</f>
        <v/>
      </c>
      <c r="BW16" s="5" t="str">
        <f t="shared" ref="BW16:BW48" si="65">IF(AI16="X",$F16,"")</f>
        <v/>
      </c>
      <c r="BX16" s="5" t="str">
        <f t="shared" ref="BX16:BX48" si="66">IF(AJ16="X",$F16,"")</f>
        <v/>
      </c>
      <c r="BY16" s="5" t="str">
        <f t="shared" ref="BY16:BY48" si="67">IF(AK16="X",$F16,"")</f>
        <v/>
      </c>
      <c r="BZ16" s="5" t="str">
        <f t="shared" ref="BZ16:BZ48" si="68">IF(AL16="X",$F16,"")</f>
        <v/>
      </c>
      <c r="CA16" s="5" t="str">
        <f t="shared" ref="CA16:CA48" si="69">IF(AM16="X",$F16,"")</f>
        <v/>
      </c>
      <c r="CB16" s="5" t="str">
        <f t="shared" ref="CB16:CB48" si="70">IF(AN16="X",$F16,"")</f>
        <v/>
      </c>
      <c r="CC16" s="5" t="str">
        <f t="shared" ref="CC16:CC48" si="71">IF(AO16="X",$F16,"")</f>
        <v/>
      </c>
      <c r="CD16" s="5" t="str">
        <f t="shared" ref="CD16:CD48" si="72">IF(AP16="X",$F16,"")</f>
        <v/>
      </c>
      <c r="CE16" s="5" t="str">
        <f t="shared" ref="CE16:CE48" si="73">IF(AQ16="X",$F16,"")</f>
        <v/>
      </c>
      <c r="CF16" s="5" t="str">
        <f t="shared" ref="CF16:CF48" si="74">IF(AR16="X",$F16,"")</f>
        <v/>
      </c>
      <c r="CG16" s="5" t="str">
        <f t="shared" ref="CG16:CG48" si="75">IF(AS16="X",$F16,"")</f>
        <v/>
      </c>
      <c r="CH16" s="118" t="str">
        <f t="shared" ref="CH16:CH48" si="76">IF(AT16="X",$F16,"")</f>
        <v/>
      </c>
      <c r="CI16" s="117"/>
    </row>
    <row r="17" spans="1:87" x14ac:dyDescent="0.2">
      <c r="A17" s="105"/>
      <c r="B17" s="75" t="s">
        <v>126</v>
      </c>
      <c r="C17" s="24">
        <v>4</v>
      </c>
      <c r="D17" s="20">
        <v>42996</v>
      </c>
      <c r="E17" s="24"/>
      <c r="F17" s="113"/>
      <c r="G17" s="188" t="s">
        <v>21</v>
      </c>
      <c r="H17" s="187" t="s">
        <v>93</v>
      </c>
      <c r="I17" s="82">
        <v>940</v>
      </c>
      <c r="J17" s="26"/>
      <c r="K17" s="85">
        <f t="shared" si="53"/>
        <v>11098.98</v>
      </c>
      <c r="L17" s="105"/>
      <c r="M17" s="105"/>
      <c r="N17" s="129" t="s">
        <v>77</v>
      </c>
      <c r="O17" s="129"/>
      <c r="P17" s="129"/>
      <c r="Q17" s="129"/>
      <c r="R17" s="129"/>
      <c r="S17" s="129"/>
      <c r="T17" s="129"/>
      <c r="U17" s="24"/>
      <c r="V17" s="24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79"/>
      <c r="AR17" s="179"/>
      <c r="AS17" s="179"/>
      <c r="AT17" s="179"/>
      <c r="AU17" s="26"/>
      <c r="AW17" t="s">
        <v>24</v>
      </c>
      <c r="AZ17" s="228">
        <v>3750</v>
      </c>
      <c r="BA17" s="229">
        <f>BF49+'général 2'!AZ49+'général 3'!AZ49+'général 4'!AZ49+'général 5'!AZ49+'général 6'!AZ49</f>
        <v>3451</v>
      </c>
      <c r="BB17" s="105"/>
      <c r="BC17" s="117">
        <f t="shared" si="0"/>
        <v>940</v>
      </c>
      <c r="BD17" s="5" t="str">
        <f t="shared" si="1"/>
        <v/>
      </c>
      <c r="BE17" s="5" t="str">
        <f t="shared" si="2"/>
        <v/>
      </c>
      <c r="BF17" s="5" t="str">
        <f t="shared" si="3"/>
        <v/>
      </c>
      <c r="BG17" s="5" t="str">
        <f t="shared" si="4"/>
        <v/>
      </c>
      <c r="BH17" s="5" t="str">
        <f t="shared" si="5"/>
        <v/>
      </c>
      <c r="BI17" s="118" t="str">
        <f t="shared" si="29"/>
        <v/>
      </c>
      <c r="BK17" s="117" t="str">
        <f t="shared" si="54"/>
        <v/>
      </c>
      <c r="BL17" s="5" t="str">
        <f t="shared" si="55"/>
        <v/>
      </c>
      <c r="BM17" s="5" t="str">
        <f t="shared" si="56"/>
        <v/>
      </c>
      <c r="BN17" s="5" t="str">
        <f t="shared" ref="BN17:BN48" si="77">IF(Z17="X",$F17,"")</f>
        <v/>
      </c>
      <c r="BO17" s="5" t="str">
        <f t="shared" si="57"/>
        <v/>
      </c>
      <c r="BP17" s="5" t="str">
        <f t="shared" si="58"/>
        <v/>
      </c>
      <c r="BQ17" s="5" t="str">
        <f t="shared" si="59"/>
        <v/>
      </c>
      <c r="BR17" s="5" t="str">
        <f t="shared" si="60"/>
        <v/>
      </c>
      <c r="BS17" s="5" t="str">
        <f t="shared" si="61"/>
        <v/>
      </c>
      <c r="BT17" s="5" t="str">
        <f t="shared" si="62"/>
        <v/>
      </c>
      <c r="BU17" s="5" t="str">
        <f t="shared" si="63"/>
        <v/>
      </c>
      <c r="BV17" s="5" t="str">
        <f t="shared" si="64"/>
        <v/>
      </c>
      <c r="BW17" s="5" t="str">
        <f t="shared" si="65"/>
        <v/>
      </c>
      <c r="BX17" s="5" t="str">
        <f t="shared" si="66"/>
        <v/>
      </c>
      <c r="BY17" s="5" t="str">
        <f t="shared" si="67"/>
        <v/>
      </c>
      <c r="BZ17" s="5" t="str">
        <f t="shared" si="68"/>
        <v/>
      </c>
      <c r="CA17" s="5" t="str">
        <f t="shared" si="69"/>
        <v/>
      </c>
      <c r="CB17" s="5" t="str">
        <f t="shared" si="70"/>
        <v/>
      </c>
      <c r="CC17" s="5" t="str">
        <f t="shared" si="71"/>
        <v/>
      </c>
      <c r="CD17" s="5" t="str">
        <f t="shared" si="72"/>
        <v/>
      </c>
      <c r="CE17" s="5" t="str">
        <f t="shared" si="73"/>
        <v/>
      </c>
      <c r="CF17" s="5" t="str">
        <f t="shared" si="74"/>
        <v/>
      </c>
      <c r="CG17" s="5" t="str">
        <f t="shared" si="75"/>
        <v/>
      </c>
      <c r="CH17" s="118" t="str">
        <f t="shared" si="76"/>
        <v/>
      </c>
      <c r="CI17" s="117"/>
    </row>
    <row r="18" spans="1:87" x14ac:dyDescent="0.2">
      <c r="A18" s="105"/>
      <c r="B18" s="74" t="s">
        <v>126</v>
      </c>
      <c r="C18" s="29">
        <v>5</v>
      </c>
      <c r="D18" s="30">
        <v>42996</v>
      </c>
      <c r="E18" s="29"/>
      <c r="F18" s="77"/>
      <c r="G18" s="232" t="s">
        <v>21</v>
      </c>
      <c r="H18" s="186" t="s">
        <v>92</v>
      </c>
      <c r="I18" s="83">
        <v>840</v>
      </c>
      <c r="J18" s="26"/>
      <c r="K18" s="86">
        <f t="shared" si="53"/>
        <v>11938.98</v>
      </c>
      <c r="L18" s="105"/>
      <c r="M18" s="105"/>
      <c r="N18" s="129" t="s">
        <v>77</v>
      </c>
      <c r="O18" s="129"/>
      <c r="P18" s="129"/>
      <c r="Q18" s="129"/>
      <c r="R18" s="129"/>
      <c r="S18" s="129"/>
      <c r="T18" s="129"/>
      <c r="U18" s="24"/>
      <c r="V18" s="24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79"/>
      <c r="AR18" s="179"/>
      <c r="AS18" s="179"/>
      <c r="AT18" s="179"/>
      <c r="AU18" s="26"/>
      <c r="AW18" t="s">
        <v>25</v>
      </c>
      <c r="AZ18" s="228">
        <v>4000</v>
      </c>
      <c r="BA18" s="229">
        <f>BG49+'général 2'!BA49+'général 3'!BA49+'général 4'!BA49+'général 5'!BA49+'général 6'!BA49</f>
        <v>4000</v>
      </c>
      <c r="BB18" s="105"/>
      <c r="BC18" s="117">
        <f t="shared" si="0"/>
        <v>840</v>
      </c>
      <c r="BD18" s="5" t="str">
        <f t="shared" si="1"/>
        <v/>
      </c>
      <c r="BE18" s="5" t="str">
        <f t="shared" si="2"/>
        <v/>
      </c>
      <c r="BF18" s="5" t="str">
        <f t="shared" si="3"/>
        <v/>
      </c>
      <c r="BG18" s="5" t="str">
        <f t="shared" si="4"/>
        <v/>
      </c>
      <c r="BH18" s="5" t="str">
        <f t="shared" si="5"/>
        <v/>
      </c>
      <c r="BI18" s="118" t="str">
        <f t="shared" si="29"/>
        <v/>
      </c>
      <c r="BK18" s="117" t="str">
        <f t="shared" si="54"/>
        <v/>
      </c>
      <c r="BL18" s="5" t="str">
        <f t="shared" si="55"/>
        <v/>
      </c>
      <c r="BM18" s="5" t="str">
        <f t="shared" si="56"/>
        <v/>
      </c>
      <c r="BN18" s="5" t="str">
        <f t="shared" si="77"/>
        <v/>
      </c>
      <c r="BO18" s="5" t="str">
        <f t="shared" si="57"/>
        <v/>
      </c>
      <c r="BP18" s="5" t="str">
        <f t="shared" si="58"/>
        <v/>
      </c>
      <c r="BQ18" s="5" t="str">
        <f t="shared" si="59"/>
        <v/>
      </c>
      <c r="BR18" s="5" t="str">
        <f t="shared" si="60"/>
        <v/>
      </c>
      <c r="BS18" s="5" t="str">
        <f t="shared" si="61"/>
        <v/>
      </c>
      <c r="BT18" s="5" t="str">
        <f t="shared" si="62"/>
        <v/>
      </c>
      <c r="BU18" s="5" t="str">
        <f t="shared" si="63"/>
        <v/>
      </c>
      <c r="BV18" s="5" t="str">
        <f t="shared" si="64"/>
        <v/>
      </c>
      <c r="BW18" s="5" t="str">
        <f t="shared" si="65"/>
        <v/>
      </c>
      <c r="BX18" s="5" t="str">
        <f t="shared" si="66"/>
        <v/>
      </c>
      <c r="BY18" s="5" t="str">
        <f t="shared" si="67"/>
        <v/>
      </c>
      <c r="BZ18" s="5" t="str">
        <f t="shared" si="68"/>
        <v/>
      </c>
      <c r="CA18" s="5" t="str">
        <f t="shared" si="69"/>
        <v/>
      </c>
      <c r="CB18" s="5" t="str">
        <f t="shared" si="70"/>
        <v/>
      </c>
      <c r="CC18" s="5" t="str">
        <f t="shared" si="71"/>
        <v/>
      </c>
      <c r="CD18" s="5" t="str">
        <f t="shared" si="72"/>
        <v/>
      </c>
      <c r="CE18" s="5" t="str">
        <f t="shared" si="73"/>
        <v/>
      </c>
      <c r="CF18" s="5" t="str">
        <f t="shared" si="74"/>
        <v/>
      </c>
      <c r="CG18" s="5" t="str">
        <f t="shared" si="75"/>
        <v/>
      </c>
      <c r="CH18" s="118" t="str">
        <f t="shared" si="76"/>
        <v/>
      </c>
      <c r="CI18" s="117"/>
    </row>
    <row r="19" spans="1:87" x14ac:dyDescent="0.2">
      <c r="A19" s="105"/>
      <c r="B19" s="23" t="s">
        <v>126</v>
      </c>
      <c r="C19" s="24">
        <v>6</v>
      </c>
      <c r="D19" s="20">
        <v>42996</v>
      </c>
      <c r="E19" s="24"/>
      <c r="F19" s="78"/>
      <c r="G19" s="188" t="s">
        <v>21</v>
      </c>
      <c r="H19" s="187" t="s">
        <v>94</v>
      </c>
      <c r="I19" s="81">
        <v>210</v>
      </c>
      <c r="J19" s="5"/>
      <c r="K19" s="85">
        <f t="shared" si="53"/>
        <v>12148.98</v>
      </c>
      <c r="L19" s="105"/>
      <c r="M19" s="105"/>
      <c r="N19" s="129" t="s">
        <v>77</v>
      </c>
      <c r="O19" s="129"/>
      <c r="P19" s="129"/>
      <c r="Q19" s="129"/>
      <c r="R19" s="129"/>
      <c r="S19" s="129"/>
      <c r="T19" s="129"/>
      <c r="U19" s="24"/>
      <c r="V19" s="24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79"/>
      <c r="AR19" s="179"/>
      <c r="AS19" s="179"/>
      <c r="AT19" s="179"/>
      <c r="AU19" s="26"/>
      <c r="AW19" t="s">
        <v>26</v>
      </c>
      <c r="AZ19" s="228">
        <v>1000</v>
      </c>
      <c r="BA19" s="229">
        <f>BH49+'général 2'!BB49+'général 3'!BB49+'général 4'!BB49+'général 5'!BB49+'général 6'!BB49</f>
        <v>1000</v>
      </c>
      <c r="BB19" s="105"/>
      <c r="BC19" s="117">
        <f t="shared" si="0"/>
        <v>210</v>
      </c>
      <c r="BD19" s="5" t="str">
        <f t="shared" si="1"/>
        <v/>
      </c>
      <c r="BE19" s="5" t="str">
        <f t="shared" si="2"/>
        <v/>
      </c>
      <c r="BF19" s="5" t="str">
        <f t="shared" si="3"/>
        <v/>
      </c>
      <c r="BG19" s="5" t="str">
        <f t="shared" si="4"/>
        <v/>
      </c>
      <c r="BH19" s="5" t="str">
        <f t="shared" si="5"/>
        <v/>
      </c>
      <c r="BI19" s="118" t="str">
        <f t="shared" si="29"/>
        <v/>
      </c>
      <c r="BK19" s="117" t="str">
        <f t="shared" si="54"/>
        <v/>
      </c>
      <c r="BL19" s="5" t="str">
        <f t="shared" si="55"/>
        <v/>
      </c>
      <c r="BM19" s="5" t="str">
        <f t="shared" si="56"/>
        <v/>
      </c>
      <c r="BN19" s="5" t="str">
        <f t="shared" si="77"/>
        <v/>
      </c>
      <c r="BO19" s="5" t="str">
        <f t="shared" si="57"/>
        <v/>
      </c>
      <c r="BP19" s="5" t="str">
        <f t="shared" si="58"/>
        <v/>
      </c>
      <c r="BQ19" s="5" t="str">
        <f t="shared" si="59"/>
        <v/>
      </c>
      <c r="BR19" s="5" t="str">
        <f t="shared" si="60"/>
        <v/>
      </c>
      <c r="BS19" s="5" t="str">
        <f t="shared" si="61"/>
        <v/>
      </c>
      <c r="BT19" s="5" t="str">
        <f t="shared" si="62"/>
        <v/>
      </c>
      <c r="BU19" s="5" t="str">
        <f t="shared" si="63"/>
        <v/>
      </c>
      <c r="BV19" s="5" t="str">
        <f t="shared" si="64"/>
        <v/>
      </c>
      <c r="BW19" s="5" t="str">
        <f t="shared" si="65"/>
        <v/>
      </c>
      <c r="BX19" s="5" t="str">
        <f t="shared" si="66"/>
        <v/>
      </c>
      <c r="BY19" s="5" t="str">
        <f t="shared" si="67"/>
        <v/>
      </c>
      <c r="BZ19" s="5" t="str">
        <f t="shared" si="68"/>
        <v/>
      </c>
      <c r="CA19" s="5" t="str">
        <f t="shared" si="69"/>
        <v/>
      </c>
      <c r="CB19" s="5" t="str">
        <f t="shared" si="70"/>
        <v/>
      </c>
      <c r="CC19" s="5" t="str">
        <f t="shared" si="71"/>
        <v/>
      </c>
      <c r="CD19" s="5" t="str">
        <f t="shared" si="72"/>
        <v/>
      </c>
      <c r="CE19" s="5" t="str">
        <f t="shared" si="73"/>
        <v/>
      </c>
      <c r="CF19" s="5" t="str">
        <f t="shared" si="74"/>
        <v/>
      </c>
      <c r="CG19" s="5" t="str">
        <f t="shared" si="75"/>
        <v/>
      </c>
      <c r="CH19" s="118" t="str">
        <f t="shared" si="76"/>
        <v/>
      </c>
      <c r="CI19" s="117"/>
    </row>
    <row r="20" spans="1:87" x14ac:dyDescent="0.2">
      <c r="A20" s="105"/>
      <c r="B20" s="237"/>
      <c r="C20" s="35">
        <v>7</v>
      </c>
      <c r="D20" s="30">
        <v>43010</v>
      </c>
      <c r="E20" s="235" t="s">
        <v>95</v>
      </c>
      <c r="F20" s="77"/>
      <c r="G20" s="236" t="s">
        <v>96</v>
      </c>
      <c r="H20" s="45"/>
      <c r="I20" s="80"/>
      <c r="J20" s="5"/>
      <c r="K20" s="86">
        <f t="shared" si="53"/>
        <v>12148.98</v>
      </c>
      <c r="L20" s="105"/>
      <c r="M20" s="105"/>
      <c r="N20" s="129"/>
      <c r="O20" s="129"/>
      <c r="P20" s="129"/>
      <c r="Q20" s="129"/>
      <c r="R20" s="129"/>
      <c r="S20" s="129"/>
      <c r="T20" s="129"/>
      <c r="U20" s="24"/>
      <c r="V20" s="24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79"/>
      <c r="AR20" s="179"/>
      <c r="AS20" s="179"/>
      <c r="AT20" s="179"/>
      <c r="AU20" s="26"/>
      <c r="AW20" s="105" t="s">
        <v>50</v>
      </c>
      <c r="AZ20" s="229">
        <v>0</v>
      </c>
      <c r="BA20" s="229">
        <f>BI49+'général 2'!BC49+'général 3'!BC49+'général 4'!BC49+'général 5'!BC49+'général 6'!BC49</f>
        <v>1000</v>
      </c>
      <c r="BB20" s="105"/>
      <c r="BC20" s="117" t="str">
        <f t="shared" si="0"/>
        <v/>
      </c>
      <c r="BD20" s="5" t="str">
        <f t="shared" si="1"/>
        <v/>
      </c>
      <c r="BE20" s="5" t="str">
        <f t="shared" si="2"/>
        <v/>
      </c>
      <c r="BF20" s="5" t="str">
        <f t="shared" si="3"/>
        <v/>
      </c>
      <c r="BG20" s="5" t="str">
        <f t="shared" si="4"/>
        <v/>
      </c>
      <c r="BH20" s="5" t="str">
        <f t="shared" si="5"/>
        <v/>
      </c>
      <c r="BI20" s="118" t="str">
        <f t="shared" si="29"/>
        <v/>
      </c>
      <c r="BK20" s="117" t="str">
        <f t="shared" si="54"/>
        <v/>
      </c>
      <c r="BL20" s="5" t="str">
        <f t="shared" si="55"/>
        <v/>
      </c>
      <c r="BM20" s="5" t="str">
        <f t="shared" si="56"/>
        <v/>
      </c>
      <c r="BN20" s="5" t="str">
        <f t="shared" si="77"/>
        <v/>
      </c>
      <c r="BO20" s="5" t="str">
        <f t="shared" si="57"/>
        <v/>
      </c>
      <c r="BP20" s="5" t="str">
        <f t="shared" si="58"/>
        <v/>
      </c>
      <c r="BQ20" s="5" t="str">
        <f t="shared" si="59"/>
        <v/>
      </c>
      <c r="BR20" s="5" t="str">
        <f t="shared" si="60"/>
        <v/>
      </c>
      <c r="BS20" s="5" t="str">
        <f t="shared" si="61"/>
        <v/>
      </c>
      <c r="BT20" s="5" t="str">
        <f t="shared" si="62"/>
        <v/>
      </c>
      <c r="BU20" s="5" t="str">
        <f t="shared" si="63"/>
        <v/>
      </c>
      <c r="BV20" s="5" t="str">
        <f t="shared" si="64"/>
        <v/>
      </c>
      <c r="BW20" s="5" t="str">
        <f t="shared" si="65"/>
        <v/>
      </c>
      <c r="BX20" s="5" t="str">
        <f t="shared" si="66"/>
        <v/>
      </c>
      <c r="BY20" s="5" t="str">
        <f t="shared" si="67"/>
        <v/>
      </c>
      <c r="BZ20" s="5" t="str">
        <f t="shared" si="68"/>
        <v/>
      </c>
      <c r="CA20" s="5" t="str">
        <f t="shared" si="69"/>
        <v/>
      </c>
      <c r="CB20" s="5" t="str">
        <f t="shared" si="70"/>
        <v/>
      </c>
      <c r="CC20" s="5" t="str">
        <f t="shared" si="71"/>
        <v/>
      </c>
      <c r="CD20" s="5" t="str">
        <f t="shared" si="72"/>
        <v/>
      </c>
      <c r="CE20" s="5" t="str">
        <f t="shared" si="73"/>
        <v/>
      </c>
      <c r="CF20" s="5" t="str">
        <f t="shared" si="74"/>
        <v/>
      </c>
      <c r="CG20" s="5" t="str">
        <f t="shared" si="75"/>
        <v/>
      </c>
      <c r="CH20" s="118" t="str">
        <f t="shared" si="76"/>
        <v/>
      </c>
      <c r="CI20" s="117"/>
    </row>
    <row r="21" spans="1:87" x14ac:dyDescent="0.2">
      <c r="A21" s="105"/>
      <c r="B21" s="23" t="s">
        <v>193</v>
      </c>
      <c r="C21" s="24">
        <v>8</v>
      </c>
      <c r="D21" s="20">
        <v>43010</v>
      </c>
      <c r="E21" s="238" t="s">
        <v>97</v>
      </c>
      <c r="F21" s="78">
        <v>140.80000000000001</v>
      </c>
      <c r="G21" s="188" t="s">
        <v>99</v>
      </c>
      <c r="H21" s="46"/>
      <c r="I21" s="81"/>
      <c r="J21" s="5"/>
      <c r="K21" s="85">
        <f t="shared" si="53"/>
        <v>12008.18</v>
      </c>
      <c r="L21" s="105"/>
      <c r="M21" s="105"/>
      <c r="N21" s="129"/>
      <c r="O21" s="129"/>
      <c r="P21" s="129"/>
      <c r="Q21" s="129"/>
      <c r="R21" s="129"/>
      <c r="S21" s="129"/>
      <c r="T21" s="129"/>
      <c r="U21" s="24"/>
      <c r="V21" s="24"/>
      <c r="W21" s="129"/>
      <c r="X21" s="129"/>
      <c r="Y21" s="129"/>
      <c r="Z21" s="129" t="s">
        <v>77</v>
      </c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79"/>
      <c r="AR21" s="179"/>
      <c r="AS21" s="179"/>
      <c r="AT21" s="179"/>
      <c r="AU21" s="26"/>
      <c r="AX21" s="24" t="s">
        <v>33</v>
      </c>
      <c r="AY21" s="24"/>
      <c r="AZ21" s="128">
        <f>SUM(AZ14:AZ20)</f>
        <v>16080</v>
      </c>
      <c r="BA21" s="128">
        <f>SUM(BA14:BA20)</f>
        <v>16273</v>
      </c>
      <c r="BB21" s="138"/>
      <c r="BC21" s="117" t="str">
        <f t="shared" si="0"/>
        <v/>
      </c>
      <c r="BD21" s="5" t="str">
        <f t="shared" si="1"/>
        <v/>
      </c>
      <c r="BE21" s="5" t="str">
        <f t="shared" si="2"/>
        <v/>
      </c>
      <c r="BF21" s="5" t="str">
        <f t="shared" si="3"/>
        <v/>
      </c>
      <c r="BG21" s="5" t="str">
        <f t="shared" si="4"/>
        <v/>
      </c>
      <c r="BH21" s="5" t="str">
        <f t="shared" si="5"/>
        <v/>
      </c>
      <c r="BI21" s="118" t="str">
        <f t="shared" si="29"/>
        <v/>
      </c>
      <c r="BK21" s="117" t="str">
        <f t="shared" si="54"/>
        <v/>
      </c>
      <c r="BL21" s="5" t="str">
        <f t="shared" si="55"/>
        <v/>
      </c>
      <c r="BM21" s="5" t="str">
        <f t="shared" si="56"/>
        <v/>
      </c>
      <c r="BN21" s="5">
        <f t="shared" si="77"/>
        <v>140.80000000000001</v>
      </c>
      <c r="BO21" s="5" t="str">
        <f t="shared" si="57"/>
        <v/>
      </c>
      <c r="BP21" s="5" t="str">
        <f t="shared" si="58"/>
        <v/>
      </c>
      <c r="BQ21" s="5" t="str">
        <f t="shared" si="59"/>
        <v/>
      </c>
      <c r="BR21" s="5" t="str">
        <f t="shared" si="60"/>
        <v/>
      </c>
      <c r="BS21" s="5" t="str">
        <f t="shared" si="61"/>
        <v/>
      </c>
      <c r="BT21" s="5" t="str">
        <f t="shared" si="62"/>
        <v/>
      </c>
      <c r="BU21" s="5" t="str">
        <f t="shared" si="63"/>
        <v/>
      </c>
      <c r="BV21" s="5" t="str">
        <f t="shared" si="64"/>
        <v/>
      </c>
      <c r="BW21" s="5" t="str">
        <f t="shared" si="65"/>
        <v/>
      </c>
      <c r="BX21" s="5" t="str">
        <f t="shared" si="66"/>
        <v/>
      </c>
      <c r="BY21" s="5" t="str">
        <f t="shared" si="67"/>
        <v/>
      </c>
      <c r="BZ21" s="5" t="str">
        <f t="shared" si="68"/>
        <v/>
      </c>
      <c r="CA21" s="5" t="str">
        <f t="shared" si="69"/>
        <v/>
      </c>
      <c r="CB21" s="5" t="str">
        <f t="shared" si="70"/>
        <v/>
      </c>
      <c r="CC21" s="5" t="str">
        <f t="shared" si="71"/>
        <v/>
      </c>
      <c r="CD21" s="5" t="str">
        <f t="shared" si="72"/>
        <v/>
      </c>
      <c r="CE21" s="5" t="str">
        <f t="shared" si="73"/>
        <v/>
      </c>
      <c r="CF21" s="5" t="str">
        <f t="shared" si="74"/>
        <v/>
      </c>
      <c r="CG21" s="5" t="str">
        <f t="shared" si="75"/>
        <v/>
      </c>
      <c r="CH21" s="118" t="str">
        <f t="shared" si="76"/>
        <v/>
      </c>
      <c r="CI21" s="117"/>
    </row>
    <row r="22" spans="1:87" x14ac:dyDescent="0.2">
      <c r="A22" s="105"/>
      <c r="B22" s="28" t="s">
        <v>279</v>
      </c>
      <c r="C22" s="35">
        <v>9</v>
      </c>
      <c r="D22" s="30">
        <v>43010</v>
      </c>
      <c r="E22" s="235" t="s">
        <v>98</v>
      </c>
      <c r="F22" s="77">
        <v>140.80000000000001</v>
      </c>
      <c r="G22" s="236" t="s">
        <v>100</v>
      </c>
      <c r="H22" s="47"/>
      <c r="I22" s="83"/>
      <c r="J22" s="5"/>
      <c r="K22" s="86">
        <f t="shared" si="53"/>
        <v>11867.380000000001</v>
      </c>
      <c r="L22" s="105"/>
      <c r="M22" s="105"/>
      <c r="N22" s="129"/>
      <c r="O22" s="129"/>
      <c r="P22" s="129"/>
      <c r="Q22" s="129"/>
      <c r="R22" s="129"/>
      <c r="S22" s="129"/>
      <c r="T22" s="129"/>
      <c r="U22" s="24"/>
      <c r="V22" s="24"/>
      <c r="W22" s="129"/>
      <c r="X22" s="129"/>
      <c r="Y22" s="129"/>
      <c r="Z22" s="129" t="s">
        <v>77</v>
      </c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79"/>
      <c r="AR22" s="179"/>
      <c r="AS22" s="179"/>
      <c r="AT22" s="179"/>
      <c r="AU22" s="26"/>
      <c r="AW22" t="s">
        <v>31</v>
      </c>
      <c r="AZ22" s="229">
        <v>1800</v>
      </c>
      <c r="BA22" s="229">
        <f>BK49+'général 2'!BE49+'général 3'!BE49+'général 4'!BE49+'général 5'!BE49+'général 6'!BE49</f>
        <v>1980</v>
      </c>
      <c r="BB22" s="105"/>
      <c r="BC22" s="117" t="str">
        <f t="shared" si="0"/>
        <v/>
      </c>
      <c r="BD22" s="5" t="str">
        <f t="shared" si="1"/>
        <v/>
      </c>
      <c r="BE22" s="5" t="str">
        <f t="shared" si="2"/>
        <v/>
      </c>
      <c r="BF22" s="5" t="str">
        <f t="shared" si="3"/>
        <v/>
      </c>
      <c r="BG22" s="5" t="str">
        <f t="shared" si="4"/>
        <v/>
      </c>
      <c r="BH22" s="5" t="str">
        <f t="shared" si="5"/>
        <v/>
      </c>
      <c r="BI22" s="118" t="str">
        <f t="shared" si="29"/>
        <v/>
      </c>
      <c r="BK22" s="117" t="str">
        <f t="shared" si="54"/>
        <v/>
      </c>
      <c r="BL22" s="5" t="str">
        <f t="shared" si="55"/>
        <v/>
      </c>
      <c r="BM22" s="5" t="str">
        <f t="shared" si="56"/>
        <v/>
      </c>
      <c r="BN22" s="5">
        <f t="shared" si="77"/>
        <v>140.80000000000001</v>
      </c>
      <c r="BO22" s="5" t="str">
        <f t="shared" si="57"/>
        <v/>
      </c>
      <c r="BP22" s="5" t="str">
        <f t="shared" si="58"/>
        <v/>
      </c>
      <c r="BQ22" s="5" t="str">
        <f t="shared" si="59"/>
        <v/>
      </c>
      <c r="BR22" s="5" t="str">
        <f t="shared" si="60"/>
        <v/>
      </c>
      <c r="BS22" s="5" t="str">
        <f t="shared" si="61"/>
        <v/>
      </c>
      <c r="BT22" s="5" t="str">
        <f t="shared" si="62"/>
        <v/>
      </c>
      <c r="BU22" s="5" t="str">
        <f t="shared" si="63"/>
        <v/>
      </c>
      <c r="BV22" s="5" t="str">
        <f t="shared" si="64"/>
        <v/>
      </c>
      <c r="BW22" s="5" t="str">
        <f t="shared" si="65"/>
        <v/>
      </c>
      <c r="BX22" s="5" t="str">
        <f t="shared" si="66"/>
        <v/>
      </c>
      <c r="BY22" s="5" t="str">
        <f t="shared" si="67"/>
        <v/>
      </c>
      <c r="BZ22" s="5" t="str">
        <f t="shared" si="68"/>
        <v/>
      </c>
      <c r="CA22" s="5" t="str">
        <f t="shared" si="69"/>
        <v/>
      </c>
      <c r="CB22" s="5" t="str">
        <f t="shared" si="70"/>
        <v/>
      </c>
      <c r="CC22" s="5" t="str">
        <f t="shared" si="71"/>
        <v/>
      </c>
      <c r="CD22" s="5" t="str">
        <f t="shared" si="72"/>
        <v/>
      </c>
      <c r="CE22" s="5" t="str">
        <f t="shared" si="73"/>
        <v/>
      </c>
      <c r="CF22" s="5" t="str">
        <f t="shared" si="74"/>
        <v/>
      </c>
      <c r="CG22" s="5" t="str">
        <f t="shared" si="75"/>
        <v/>
      </c>
      <c r="CH22" s="118" t="str">
        <f t="shared" si="76"/>
        <v/>
      </c>
      <c r="CI22" s="117"/>
    </row>
    <row r="23" spans="1:87" x14ac:dyDescent="0.2">
      <c r="A23" s="105"/>
      <c r="B23" s="23" t="s">
        <v>350</v>
      </c>
      <c r="C23" s="24">
        <v>10</v>
      </c>
      <c r="D23" s="20">
        <v>43010</v>
      </c>
      <c r="E23" s="238" t="s">
        <v>102</v>
      </c>
      <c r="F23" s="78">
        <v>140.80000000000001</v>
      </c>
      <c r="G23" s="188" t="s">
        <v>101</v>
      </c>
      <c r="H23" s="46"/>
      <c r="I23" s="82"/>
      <c r="J23" s="5"/>
      <c r="K23" s="85">
        <f t="shared" si="53"/>
        <v>11726.580000000002</v>
      </c>
      <c r="L23" s="105"/>
      <c r="M23" s="105"/>
      <c r="N23" s="129"/>
      <c r="O23" s="129"/>
      <c r="P23" s="129"/>
      <c r="Q23" s="129"/>
      <c r="R23" s="129"/>
      <c r="S23" s="129"/>
      <c r="T23" s="129"/>
      <c r="U23" s="24"/>
      <c r="V23" s="24"/>
      <c r="W23" s="129"/>
      <c r="X23" s="129"/>
      <c r="Y23" s="129"/>
      <c r="Z23" s="129" t="s">
        <v>77</v>
      </c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79"/>
      <c r="AR23" s="179"/>
      <c r="AS23" s="179"/>
      <c r="AT23" s="179"/>
      <c r="AU23" s="26"/>
      <c r="AW23" t="s">
        <v>35</v>
      </c>
      <c r="AZ23" s="229">
        <v>230</v>
      </c>
      <c r="BA23" s="229">
        <f>BL49+'général 2'!BF49+'général 3'!BF49+'général 4'!BF49+'général 5'!BF49+'général 6'!BF49</f>
        <v>180</v>
      </c>
      <c r="BB23" s="105"/>
      <c r="BC23" s="117" t="str">
        <f t="shared" si="0"/>
        <v/>
      </c>
      <c r="BD23" s="5" t="str">
        <f t="shared" si="1"/>
        <v/>
      </c>
      <c r="BE23" s="5" t="str">
        <f t="shared" si="2"/>
        <v/>
      </c>
      <c r="BF23" s="5" t="str">
        <f t="shared" si="3"/>
        <v/>
      </c>
      <c r="BG23" s="5" t="str">
        <f t="shared" si="4"/>
        <v/>
      </c>
      <c r="BH23" s="5" t="str">
        <f t="shared" si="5"/>
        <v/>
      </c>
      <c r="BI23" s="118" t="str">
        <f t="shared" si="29"/>
        <v/>
      </c>
      <c r="BK23" s="117" t="str">
        <f t="shared" si="54"/>
        <v/>
      </c>
      <c r="BL23" s="5" t="str">
        <f t="shared" si="55"/>
        <v/>
      </c>
      <c r="BM23" s="5" t="str">
        <f t="shared" si="56"/>
        <v/>
      </c>
      <c r="BN23" s="5">
        <f t="shared" si="77"/>
        <v>140.80000000000001</v>
      </c>
      <c r="BO23" s="5" t="str">
        <f t="shared" si="57"/>
        <v/>
      </c>
      <c r="BP23" s="5" t="str">
        <f t="shared" si="58"/>
        <v/>
      </c>
      <c r="BQ23" s="5" t="str">
        <f t="shared" si="59"/>
        <v/>
      </c>
      <c r="BR23" s="5" t="str">
        <f t="shared" si="60"/>
        <v/>
      </c>
      <c r="BS23" s="5" t="str">
        <f t="shared" si="61"/>
        <v/>
      </c>
      <c r="BT23" s="5" t="str">
        <f t="shared" si="62"/>
        <v/>
      </c>
      <c r="BU23" s="5" t="str">
        <f t="shared" si="63"/>
        <v/>
      </c>
      <c r="BV23" s="5" t="str">
        <f t="shared" si="64"/>
        <v/>
      </c>
      <c r="BW23" s="5" t="str">
        <f t="shared" si="65"/>
        <v/>
      </c>
      <c r="BX23" s="5" t="str">
        <f t="shared" si="66"/>
        <v/>
      </c>
      <c r="BY23" s="5" t="str">
        <f t="shared" si="67"/>
        <v/>
      </c>
      <c r="BZ23" s="5" t="str">
        <f t="shared" si="68"/>
        <v/>
      </c>
      <c r="CA23" s="5" t="str">
        <f t="shared" si="69"/>
        <v/>
      </c>
      <c r="CB23" s="5" t="str">
        <f t="shared" si="70"/>
        <v/>
      </c>
      <c r="CC23" s="5" t="str">
        <f t="shared" si="71"/>
        <v/>
      </c>
      <c r="CD23" s="5" t="str">
        <f t="shared" si="72"/>
        <v/>
      </c>
      <c r="CE23" s="5" t="str">
        <f t="shared" si="73"/>
        <v/>
      </c>
      <c r="CF23" s="5" t="str">
        <f t="shared" si="74"/>
        <v/>
      </c>
      <c r="CG23" s="5" t="str">
        <f t="shared" si="75"/>
        <v/>
      </c>
      <c r="CH23" s="118" t="str">
        <f t="shared" si="76"/>
        <v/>
      </c>
      <c r="CI23" s="117"/>
    </row>
    <row r="24" spans="1:87" x14ac:dyDescent="0.2">
      <c r="A24" s="105"/>
      <c r="B24" s="237"/>
      <c r="C24" s="35">
        <v>11</v>
      </c>
      <c r="D24" s="30">
        <v>43010</v>
      </c>
      <c r="E24" s="235" t="s">
        <v>103</v>
      </c>
      <c r="F24" s="77"/>
      <c r="G24" s="236" t="s">
        <v>104</v>
      </c>
      <c r="H24" s="47"/>
      <c r="I24" s="80"/>
      <c r="J24" s="5"/>
      <c r="K24" s="86">
        <f t="shared" si="53"/>
        <v>11726.580000000002</v>
      </c>
      <c r="L24" s="105"/>
      <c r="M24" s="105"/>
      <c r="N24" s="129"/>
      <c r="O24" s="129"/>
      <c r="P24" s="129"/>
      <c r="Q24" s="129"/>
      <c r="R24" s="129"/>
      <c r="S24" s="129"/>
      <c r="T24" s="129"/>
      <c r="U24" s="24"/>
      <c r="V24" s="24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79"/>
      <c r="AR24" s="179"/>
      <c r="AS24" s="179"/>
      <c r="AT24" s="179"/>
      <c r="AU24" s="26"/>
      <c r="AW24" t="s">
        <v>37</v>
      </c>
      <c r="AZ24" s="229">
        <v>10</v>
      </c>
      <c r="BA24" s="229">
        <f>BM49+'général 2'!BG49+'général 3'!BG49+'général 4'!BG49+'général 5'!BG49+'général 6'!BG49</f>
        <v>6.85</v>
      </c>
      <c r="BB24" s="105"/>
      <c r="BC24" s="117" t="str">
        <f t="shared" si="0"/>
        <v/>
      </c>
      <c r="BD24" s="5" t="str">
        <f t="shared" si="1"/>
        <v/>
      </c>
      <c r="BE24" s="5" t="str">
        <f t="shared" si="2"/>
        <v/>
      </c>
      <c r="BF24" s="5" t="str">
        <f t="shared" si="3"/>
        <v/>
      </c>
      <c r="BG24" s="5" t="str">
        <f t="shared" si="4"/>
        <v/>
      </c>
      <c r="BH24" s="5" t="str">
        <f t="shared" si="5"/>
        <v/>
      </c>
      <c r="BI24" s="118" t="str">
        <f t="shared" si="29"/>
        <v/>
      </c>
      <c r="BK24" s="117" t="str">
        <f t="shared" si="54"/>
        <v/>
      </c>
      <c r="BL24" s="5" t="str">
        <f t="shared" si="55"/>
        <v/>
      </c>
      <c r="BM24" s="5" t="str">
        <f t="shared" si="56"/>
        <v/>
      </c>
      <c r="BN24" s="5" t="str">
        <f t="shared" si="77"/>
        <v/>
      </c>
      <c r="BO24" s="5" t="str">
        <f t="shared" si="57"/>
        <v/>
      </c>
      <c r="BP24" s="5" t="str">
        <f t="shared" si="58"/>
        <v/>
      </c>
      <c r="BQ24" s="5" t="str">
        <f t="shared" si="59"/>
        <v/>
      </c>
      <c r="BR24" s="5" t="str">
        <f t="shared" si="60"/>
        <v/>
      </c>
      <c r="BS24" s="5" t="str">
        <f t="shared" si="61"/>
        <v/>
      </c>
      <c r="BT24" s="5" t="str">
        <f t="shared" si="62"/>
        <v/>
      </c>
      <c r="BU24" s="5" t="str">
        <f t="shared" si="63"/>
        <v/>
      </c>
      <c r="BV24" s="5" t="str">
        <f t="shared" si="64"/>
        <v/>
      </c>
      <c r="BW24" s="5" t="str">
        <f t="shared" si="65"/>
        <v/>
      </c>
      <c r="BX24" s="5" t="str">
        <f t="shared" si="66"/>
        <v/>
      </c>
      <c r="BY24" s="5" t="str">
        <f t="shared" si="67"/>
        <v/>
      </c>
      <c r="BZ24" s="5" t="str">
        <f t="shared" si="68"/>
        <v/>
      </c>
      <c r="CA24" s="5" t="str">
        <f t="shared" si="69"/>
        <v/>
      </c>
      <c r="CB24" s="5" t="str">
        <f t="shared" si="70"/>
        <v/>
      </c>
      <c r="CC24" s="5" t="str">
        <f t="shared" si="71"/>
        <v/>
      </c>
      <c r="CD24" s="5" t="str">
        <f t="shared" si="72"/>
        <v/>
      </c>
      <c r="CE24" s="5" t="str">
        <f t="shared" si="73"/>
        <v/>
      </c>
      <c r="CF24" s="5" t="str">
        <f t="shared" si="74"/>
        <v/>
      </c>
      <c r="CG24" s="5" t="str">
        <f t="shared" si="75"/>
        <v/>
      </c>
      <c r="CH24" s="118" t="str">
        <f t="shared" si="76"/>
        <v/>
      </c>
      <c r="CI24" s="117"/>
    </row>
    <row r="25" spans="1:87" x14ac:dyDescent="0.2">
      <c r="A25" s="105"/>
      <c r="B25" s="23" t="s">
        <v>193</v>
      </c>
      <c r="C25" s="24">
        <v>12</v>
      </c>
      <c r="D25" s="20">
        <v>43010</v>
      </c>
      <c r="E25" s="238" t="s">
        <v>105</v>
      </c>
      <c r="F25" s="78">
        <v>89.6</v>
      </c>
      <c r="G25" s="188" t="s">
        <v>112</v>
      </c>
      <c r="H25" s="19"/>
      <c r="I25" s="108"/>
      <c r="J25" s="5"/>
      <c r="K25" s="85">
        <f t="shared" si="53"/>
        <v>11636.980000000001</v>
      </c>
      <c r="L25" s="105"/>
      <c r="M25" s="105"/>
      <c r="N25" s="129"/>
      <c r="O25" s="129"/>
      <c r="P25" s="129"/>
      <c r="Q25" s="129"/>
      <c r="R25" s="129"/>
      <c r="S25" s="129"/>
      <c r="T25" s="129"/>
      <c r="U25" s="24"/>
      <c r="V25" s="24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79"/>
      <c r="AR25" s="179" t="s">
        <v>77</v>
      </c>
      <c r="AS25" s="179"/>
      <c r="AT25" s="179"/>
      <c r="AU25" s="26"/>
      <c r="AW25" s="147" t="s">
        <v>41</v>
      </c>
      <c r="AZ25" s="229">
        <v>2500</v>
      </c>
      <c r="BA25" s="229">
        <f>BN49+'général 2'!BH49+'général 3'!BH49+'général 4'!BH49+'général 5'!BH49+'général 6'!BH49</f>
        <v>2702.4</v>
      </c>
      <c r="BB25" s="105"/>
      <c r="BC25" s="117" t="str">
        <f t="shared" si="0"/>
        <v/>
      </c>
      <c r="BD25" s="5" t="str">
        <f t="shared" si="1"/>
        <v/>
      </c>
      <c r="BE25" s="5" t="str">
        <f t="shared" si="2"/>
        <v/>
      </c>
      <c r="BF25" s="5" t="str">
        <f t="shared" si="3"/>
        <v/>
      </c>
      <c r="BG25" s="5" t="str">
        <f t="shared" si="4"/>
        <v/>
      </c>
      <c r="BH25" s="5" t="str">
        <f t="shared" si="5"/>
        <v/>
      </c>
      <c r="BI25" s="118" t="str">
        <f t="shared" si="29"/>
        <v/>
      </c>
      <c r="BK25" s="117" t="str">
        <f t="shared" si="54"/>
        <v/>
      </c>
      <c r="BL25" s="5" t="str">
        <f t="shared" si="55"/>
        <v/>
      </c>
      <c r="BM25" s="5" t="str">
        <f t="shared" si="56"/>
        <v/>
      </c>
      <c r="BN25" s="5" t="str">
        <f t="shared" si="77"/>
        <v/>
      </c>
      <c r="BO25" s="5" t="str">
        <f t="shared" si="57"/>
        <v/>
      </c>
      <c r="BP25" s="5" t="str">
        <f t="shared" si="58"/>
        <v/>
      </c>
      <c r="BQ25" s="5" t="str">
        <f t="shared" si="59"/>
        <v/>
      </c>
      <c r="BR25" s="5" t="str">
        <f t="shared" si="60"/>
        <v/>
      </c>
      <c r="BS25" s="5" t="str">
        <f t="shared" si="61"/>
        <v/>
      </c>
      <c r="BT25" s="5" t="str">
        <f t="shared" si="62"/>
        <v/>
      </c>
      <c r="BU25" s="5" t="str">
        <f t="shared" si="63"/>
        <v/>
      </c>
      <c r="BV25" s="5" t="str">
        <f t="shared" si="64"/>
        <v/>
      </c>
      <c r="BW25" s="5" t="str">
        <f t="shared" si="65"/>
        <v/>
      </c>
      <c r="BX25" s="5" t="str">
        <f t="shared" si="66"/>
        <v/>
      </c>
      <c r="BY25" s="5" t="str">
        <f t="shared" si="67"/>
        <v/>
      </c>
      <c r="BZ25" s="5" t="str">
        <f t="shared" si="68"/>
        <v/>
      </c>
      <c r="CA25" s="5" t="str">
        <f t="shared" si="69"/>
        <v/>
      </c>
      <c r="CB25" s="5" t="str">
        <f t="shared" si="70"/>
        <v/>
      </c>
      <c r="CC25" s="5" t="str">
        <f t="shared" si="71"/>
        <v/>
      </c>
      <c r="CD25" s="5" t="str">
        <f t="shared" si="72"/>
        <v/>
      </c>
      <c r="CE25" s="5" t="str">
        <f t="shared" si="73"/>
        <v/>
      </c>
      <c r="CF25" s="5">
        <f t="shared" si="74"/>
        <v>89.6</v>
      </c>
      <c r="CG25" s="5" t="str">
        <f t="shared" si="75"/>
        <v/>
      </c>
      <c r="CH25" s="118" t="str">
        <f t="shared" si="76"/>
        <v/>
      </c>
      <c r="CI25" s="117"/>
    </row>
    <row r="26" spans="1:87" x14ac:dyDescent="0.2">
      <c r="A26" s="105"/>
      <c r="B26" s="28" t="s">
        <v>350</v>
      </c>
      <c r="C26" s="35">
        <v>13</v>
      </c>
      <c r="D26" s="30">
        <v>43010</v>
      </c>
      <c r="E26" s="235" t="s">
        <v>106</v>
      </c>
      <c r="F26" s="77">
        <v>89.6</v>
      </c>
      <c r="G26" s="236" t="s">
        <v>113</v>
      </c>
      <c r="H26" s="36"/>
      <c r="I26" s="83"/>
      <c r="J26" s="5"/>
      <c r="K26" s="86">
        <f t="shared" si="53"/>
        <v>11547.380000000001</v>
      </c>
      <c r="L26" s="105"/>
      <c r="M26" s="105"/>
      <c r="N26" s="129"/>
      <c r="O26" s="129"/>
      <c r="P26" s="129"/>
      <c r="Q26" s="129"/>
      <c r="R26" s="129"/>
      <c r="S26" s="129"/>
      <c r="T26" s="129"/>
      <c r="U26" s="24"/>
      <c r="V26" s="24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79"/>
      <c r="AR26" s="179" t="s">
        <v>77</v>
      </c>
      <c r="AS26" s="179"/>
      <c r="AT26" s="179"/>
      <c r="AU26" s="26"/>
      <c r="AW26" s="209" t="s">
        <v>85</v>
      </c>
      <c r="AX26"/>
      <c r="AY26"/>
      <c r="AZ26" s="229">
        <v>1500</v>
      </c>
      <c r="BA26" s="229">
        <f>CF49+'général 2'!BZ49+'général 3'!BZ49+'général 4'!BZ49+'général 5'!BZ49+'général 6'!BZ49</f>
        <v>978.8</v>
      </c>
      <c r="BB26" s="105"/>
      <c r="BC26" s="117" t="str">
        <f t="shared" si="0"/>
        <v/>
      </c>
      <c r="BD26" s="5" t="str">
        <f t="shared" si="1"/>
        <v/>
      </c>
      <c r="BE26" s="5" t="str">
        <f t="shared" si="2"/>
        <v/>
      </c>
      <c r="BF26" s="5" t="str">
        <f t="shared" si="3"/>
        <v/>
      </c>
      <c r="BG26" s="5" t="str">
        <f t="shared" si="4"/>
        <v/>
      </c>
      <c r="BH26" s="5" t="str">
        <f t="shared" si="5"/>
        <v/>
      </c>
      <c r="BI26" s="118" t="str">
        <f t="shared" si="29"/>
        <v/>
      </c>
      <c r="BK26" s="117" t="str">
        <f t="shared" si="54"/>
        <v/>
      </c>
      <c r="BL26" s="5" t="str">
        <f t="shared" si="55"/>
        <v/>
      </c>
      <c r="BM26" s="5" t="str">
        <f t="shared" si="56"/>
        <v/>
      </c>
      <c r="BN26" s="5" t="str">
        <f t="shared" si="77"/>
        <v/>
      </c>
      <c r="BO26" s="5" t="str">
        <f t="shared" si="57"/>
        <v/>
      </c>
      <c r="BP26" s="5" t="str">
        <f t="shared" si="58"/>
        <v/>
      </c>
      <c r="BQ26" s="5" t="str">
        <f t="shared" si="59"/>
        <v/>
      </c>
      <c r="BR26" s="5" t="str">
        <f t="shared" si="60"/>
        <v/>
      </c>
      <c r="BS26" s="5" t="str">
        <f t="shared" si="61"/>
        <v/>
      </c>
      <c r="BT26" s="5" t="str">
        <f t="shared" si="62"/>
        <v/>
      </c>
      <c r="BU26" s="5" t="str">
        <f t="shared" si="63"/>
        <v/>
      </c>
      <c r="BV26" s="5" t="str">
        <f t="shared" si="64"/>
        <v/>
      </c>
      <c r="BW26" s="5" t="str">
        <f t="shared" si="65"/>
        <v/>
      </c>
      <c r="BX26" s="5" t="str">
        <f t="shared" si="66"/>
        <v/>
      </c>
      <c r="BY26" s="5" t="str">
        <f t="shared" si="67"/>
        <v/>
      </c>
      <c r="BZ26" s="5" t="str">
        <f t="shared" si="68"/>
        <v/>
      </c>
      <c r="CA26" s="5" t="str">
        <f t="shared" si="69"/>
        <v/>
      </c>
      <c r="CB26" s="5" t="str">
        <f t="shared" si="70"/>
        <v/>
      </c>
      <c r="CC26" s="5" t="str">
        <f t="shared" si="71"/>
        <v/>
      </c>
      <c r="CD26" s="5" t="str">
        <f t="shared" si="72"/>
        <v/>
      </c>
      <c r="CE26" s="5" t="str">
        <f t="shared" si="73"/>
        <v/>
      </c>
      <c r="CF26" s="5">
        <f t="shared" si="74"/>
        <v>89.6</v>
      </c>
      <c r="CG26" s="5" t="str">
        <f t="shared" si="75"/>
        <v/>
      </c>
      <c r="CH26" s="118" t="str">
        <f t="shared" si="76"/>
        <v/>
      </c>
      <c r="CI26" s="117"/>
    </row>
    <row r="27" spans="1:87" x14ac:dyDescent="0.2">
      <c r="A27" s="105"/>
      <c r="B27" s="75" t="s">
        <v>279</v>
      </c>
      <c r="C27" s="33">
        <v>14</v>
      </c>
      <c r="D27" s="20">
        <v>43010</v>
      </c>
      <c r="E27" s="191" t="s">
        <v>107</v>
      </c>
      <c r="F27" s="78">
        <v>89.6</v>
      </c>
      <c r="G27" s="188" t="s">
        <v>114</v>
      </c>
      <c r="H27" s="46"/>
      <c r="I27" s="82"/>
      <c r="J27" s="5"/>
      <c r="K27" s="85">
        <f t="shared" si="53"/>
        <v>11457.78</v>
      </c>
      <c r="L27" s="105"/>
      <c r="M27" s="105"/>
      <c r="N27" s="129"/>
      <c r="O27" s="129"/>
      <c r="P27" s="129"/>
      <c r="Q27" s="129"/>
      <c r="R27" s="129"/>
      <c r="S27" s="129"/>
      <c r="T27" s="129"/>
      <c r="U27" s="24"/>
      <c r="V27" s="24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79"/>
      <c r="AR27" s="179" t="s">
        <v>77</v>
      </c>
      <c r="AS27" s="179"/>
      <c r="AT27" s="179"/>
      <c r="AU27" s="26"/>
      <c r="AW27" s="147" t="s">
        <v>61</v>
      </c>
      <c r="AX27"/>
      <c r="AY27"/>
      <c r="AZ27" s="229">
        <v>300</v>
      </c>
      <c r="BA27" s="229">
        <f>BO49+'général 2'!BI49+'général 3'!BI49+'général 4'!BI49+'général 5'!BI49+'général 6'!BI49</f>
        <v>145.5</v>
      </c>
      <c r="BB27" s="105"/>
      <c r="BC27" s="117" t="str">
        <f t="shared" si="0"/>
        <v/>
      </c>
      <c r="BD27" s="5" t="str">
        <f t="shared" si="1"/>
        <v/>
      </c>
      <c r="BE27" s="5" t="str">
        <f t="shared" si="2"/>
        <v/>
      </c>
      <c r="BF27" s="5" t="str">
        <f t="shared" si="3"/>
        <v/>
      </c>
      <c r="BG27" s="5" t="str">
        <f t="shared" si="4"/>
        <v/>
      </c>
      <c r="BH27" s="5" t="str">
        <f t="shared" si="5"/>
        <v/>
      </c>
      <c r="BI27" s="118" t="str">
        <f t="shared" si="29"/>
        <v/>
      </c>
      <c r="BK27" s="117" t="str">
        <f t="shared" si="54"/>
        <v/>
      </c>
      <c r="BL27" s="5" t="str">
        <f t="shared" si="55"/>
        <v/>
      </c>
      <c r="BM27" s="5" t="str">
        <f t="shared" si="56"/>
        <v/>
      </c>
      <c r="BN27" s="5" t="str">
        <f t="shared" si="77"/>
        <v/>
      </c>
      <c r="BO27" s="5" t="str">
        <f t="shared" si="57"/>
        <v/>
      </c>
      <c r="BP27" s="5" t="str">
        <f t="shared" si="58"/>
        <v/>
      </c>
      <c r="BQ27" s="5" t="str">
        <f t="shared" si="59"/>
        <v/>
      </c>
      <c r="BR27" s="5" t="str">
        <f t="shared" si="60"/>
        <v/>
      </c>
      <c r="BS27" s="5" t="str">
        <f t="shared" si="61"/>
        <v/>
      </c>
      <c r="BT27" s="5" t="str">
        <f t="shared" si="62"/>
        <v/>
      </c>
      <c r="BU27" s="5" t="str">
        <f t="shared" si="63"/>
        <v/>
      </c>
      <c r="BV27" s="5" t="str">
        <f t="shared" si="64"/>
        <v/>
      </c>
      <c r="BW27" s="5" t="str">
        <f t="shared" si="65"/>
        <v/>
      </c>
      <c r="BX27" s="5" t="str">
        <f t="shared" si="66"/>
        <v/>
      </c>
      <c r="BY27" s="5" t="str">
        <f t="shared" si="67"/>
        <v/>
      </c>
      <c r="BZ27" s="5" t="str">
        <f t="shared" si="68"/>
        <v/>
      </c>
      <c r="CA27" s="5" t="str">
        <f t="shared" si="69"/>
        <v/>
      </c>
      <c r="CB27" s="5" t="str">
        <f t="shared" si="70"/>
        <v/>
      </c>
      <c r="CC27" s="5" t="str">
        <f t="shared" si="71"/>
        <v/>
      </c>
      <c r="CD27" s="5" t="str">
        <f t="shared" si="72"/>
        <v/>
      </c>
      <c r="CE27" s="5" t="str">
        <f t="shared" si="73"/>
        <v/>
      </c>
      <c r="CF27" s="5">
        <f t="shared" si="74"/>
        <v>89.6</v>
      </c>
      <c r="CG27" s="5" t="str">
        <f t="shared" si="75"/>
        <v/>
      </c>
      <c r="CH27" s="118" t="str">
        <f t="shared" si="76"/>
        <v/>
      </c>
      <c r="CI27" s="117"/>
    </row>
    <row r="28" spans="1:87" x14ac:dyDescent="0.2">
      <c r="A28" s="105"/>
      <c r="B28" s="240"/>
      <c r="C28" s="35">
        <v>15</v>
      </c>
      <c r="D28" s="30">
        <v>43010</v>
      </c>
      <c r="E28" s="193" t="s">
        <v>108</v>
      </c>
      <c r="F28" s="77"/>
      <c r="G28" s="236" t="s">
        <v>115</v>
      </c>
      <c r="H28" s="45"/>
      <c r="I28" s="83"/>
      <c r="J28" s="5"/>
      <c r="K28" s="86">
        <f t="shared" si="53"/>
        <v>11457.78</v>
      </c>
      <c r="L28" s="105"/>
      <c r="M28" s="105"/>
      <c r="N28" s="129"/>
      <c r="O28" s="129"/>
      <c r="P28" s="129"/>
      <c r="Q28" s="129"/>
      <c r="R28" s="129"/>
      <c r="S28" s="129"/>
      <c r="T28" s="129"/>
      <c r="U28" s="24"/>
      <c r="V28" s="24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79"/>
      <c r="AR28" s="179"/>
      <c r="AS28" s="179"/>
      <c r="AT28" s="179"/>
      <c r="AU28" s="26"/>
      <c r="AW28" s="209" t="s">
        <v>86</v>
      </c>
      <c r="AX28"/>
      <c r="AY28"/>
      <c r="AZ28" s="229">
        <v>2000</v>
      </c>
      <c r="BA28" s="229">
        <f>CG49+'général 2'!CA49+'général 3'!CA49+'général 4'!CA49+'général 5'!CA49+'général 6'!CA49</f>
        <v>1968</v>
      </c>
      <c r="BB28" s="105"/>
      <c r="BC28" s="117" t="str">
        <f t="shared" si="0"/>
        <v/>
      </c>
      <c r="BD28" s="5" t="str">
        <f t="shared" si="1"/>
        <v/>
      </c>
      <c r="BE28" s="5" t="str">
        <f t="shared" si="2"/>
        <v/>
      </c>
      <c r="BF28" s="5" t="str">
        <f t="shared" si="3"/>
        <v/>
      </c>
      <c r="BG28" s="5" t="str">
        <f t="shared" si="4"/>
        <v/>
      </c>
      <c r="BH28" s="5" t="str">
        <f t="shared" si="5"/>
        <v/>
      </c>
      <c r="BI28" s="118" t="str">
        <f t="shared" si="29"/>
        <v/>
      </c>
      <c r="BK28" s="117" t="str">
        <f t="shared" si="54"/>
        <v/>
      </c>
      <c r="BL28" s="5" t="str">
        <f t="shared" si="55"/>
        <v/>
      </c>
      <c r="BM28" s="5" t="str">
        <f t="shared" si="56"/>
        <v/>
      </c>
      <c r="BN28" s="5" t="str">
        <f t="shared" si="77"/>
        <v/>
      </c>
      <c r="BO28" s="5" t="str">
        <f t="shared" si="57"/>
        <v/>
      </c>
      <c r="BP28" s="5" t="str">
        <f t="shared" si="58"/>
        <v/>
      </c>
      <c r="BQ28" s="5" t="str">
        <f t="shared" si="59"/>
        <v/>
      </c>
      <c r="BR28" s="5" t="str">
        <f t="shared" si="60"/>
        <v/>
      </c>
      <c r="BS28" s="5" t="str">
        <f t="shared" si="61"/>
        <v/>
      </c>
      <c r="BT28" s="5" t="str">
        <f t="shared" si="62"/>
        <v/>
      </c>
      <c r="BU28" s="5" t="str">
        <f t="shared" si="63"/>
        <v/>
      </c>
      <c r="BV28" s="5" t="str">
        <f t="shared" si="64"/>
        <v/>
      </c>
      <c r="BW28" s="5" t="str">
        <f t="shared" si="65"/>
        <v/>
      </c>
      <c r="BX28" s="5" t="str">
        <f t="shared" si="66"/>
        <v/>
      </c>
      <c r="BY28" s="5" t="str">
        <f t="shared" si="67"/>
        <v/>
      </c>
      <c r="BZ28" s="5" t="str">
        <f t="shared" si="68"/>
        <v/>
      </c>
      <c r="CA28" s="5" t="str">
        <f t="shared" si="69"/>
        <v/>
      </c>
      <c r="CB28" s="5" t="str">
        <f t="shared" si="70"/>
        <v/>
      </c>
      <c r="CC28" s="5" t="str">
        <f t="shared" si="71"/>
        <v/>
      </c>
      <c r="CD28" s="5" t="str">
        <f t="shared" si="72"/>
        <v/>
      </c>
      <c r="CE28" s="5" t="str">
        <f t="shared" si="73"/>
        <v/>
      </c>
      <c r="CF28" s="5" t="str">
        <f t="shared" si="74"/>
        <v/>
      </c>
      <c r="CG28" s="5" t="str">
        <f t="shared" si="75"/>
        <v/>
      </c>
      <c r="CH28" s="118" t="str">
        <f t="shared" si="76"/>
        <v/>
      </c>
      <c r="CI28" s="117"/>
    </row>
    <row r="29" spans="1:87" x14ac:dyDescent="0.2">
      <c r="A29" s="105"/>
      <c r="B29" s="75" t="s">
        <v>350</v>
      </c>
      <c r="C29" s="24">
        <v>16</v>
      </c>
      <c r="D29" s="20">
        <v>43010</v>
      </c>
      <c r="E29" s="238" t="s">
        <v>109</v>
      </c>
      <c r="F29" s="79">
        <v>176</v>
      </c>
      <c r="G29" s="241" t="s">
        <v>116</v>
      </c>
      <c r="H29" s="44"/>
      <c r="I29" s="81"/>
      <c r="J29" s="5"/>
      <c r="K29" s="107">
        <f t="shared" si="53"/>
        <v>11281.78</v>
      </c>
      <c r="L29" s="105"/>
      <c r="M29" s="105"/>
      <c r="N29" s="129"/>
      <c r="O29" s="129"/>
      <c r="P29" s="129"/>
      <c r="Q29" s="129"/>
      <c r="R29" s="129"/>
      <c r="S29" s="129"/>
      <c r="T29" s="129"/>
      <c r="U29" s="24"/>
      <c r="V29" s="24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79"/>
      <c r="AR29" s="179"/>
      <c r="AS29" s="179" t="s">
        <v>77</v>
      </c>
      <c r="AT29" s="179"/>
      <c r="AU29" s="26"/>
      <c r="AW29" s="147" t="s">
        <v>60</v>
      </c>
      <c r="AX29"/>
      <c r="AY29"/>
      <c r="AZ29" s="229">
        <v>650</v>
      </c>
      <c r="BA29" s="229">
        <f>BP49+'général 2'!BJ49+'général 3'!BJ49+'général 4'!BJ49+'général 5'!BJ49+'général 6'!BJ49</f>
        <v>322.5</v>
      </c>
      <c r="BB29" s="105"/>
      <c r="BC29" s="117" t="str">
        <f t="shared" si="0"/>
        <v/>
      </c>
      <c r="BD29" s="5" t="str">
        <f t="shared" si="1"/>
        <v/>
      </c>
      <c r="BE29" s="5" t="str">
        <f t="shared" si="2"/>
        <v/>
      </c>
      <c r="BF29" s="5" t="str">
        <f t="shared" si="3"/>
        <v/>
      </c>
      <c r="BG29" s="5" t="str">
        <f t="shared" si="4"/>
        <v/>
      </c>
      <c r="BH29" s="5" t="str">
        <f t="shared" si="5"/>
        <v/>
      </c>
      <c r="BI29" s="118" t="str">
        <f t="shared" si="29"/>
        <v/>
      </c>
      <c r="BK29" s="117" t="str">
        <f t="shared" si="54"/>
        <v/>
      </c>
      <c r="BL29" s="5" t="str">
        <f t="shared" si="55"/>
        <v/>
      </c>
      <c r="BM29" s="5" t="str">
        <f t="shared" si="56"/>
        <v/>
      </c>
      <c r="BN29" s="5" t="str">
        <f t="shared" si="77"/>
        <v/>
      </c>
      <c r="BO29" s="5" t="str">
        <f t="shared" si="57"/>
        <v/>
      </c>
      <c r="BP29" s="5" t="str">
        <f t="shared" si="58"/>
        <v/>
      </c>
      <c r="BQ29" s="5" t="str">
        <f t="shared" si="59"/>
        <v/>
      </c>
      <c r="BR29" s="5" t="str">
        <f t="shared" si="60"/>
        <v/>
      </c>
      <c r="BS29" s="5" t="str">
        <f t="shared" si="61"/>
        <v/>
      </c>
      <c r="BT29" s="5" t="str">
        <f t="shared" si="62"/>
        <v/>
      </c>
      <c r="BU29" s="5" t="str">
        <f t="shared" si="63"/>
        <v/>
      </c>
      <c r="BV29" s="5" t="str">
        <f t="shared" si="64"/>
        <v/>
      </c>
      <c r="BW29" s="5" t="str">
        <f t="shared" si="65"/>
        <v/>
      </c>
      <c r="BX29" s="5" t="str">
        <f t="shared" si="66"/>
        <v/>
      </c>
      <c r="BY29" s="5" t="str">
        <f t="shared" si="67"/>
        <v/>
      </c>
      <c r="BZ29" s="5" t="str">
        <f t="shared" si="68"/>
        <v/>
      </c>
      <c r="CA29" s="5" t="str">
        <f t="shared" si="69"/>
        <v/>
      </c>
      <c r="CB29" s="5" t="str">
        <f t="shared" si="70"/>
        <v/>
      </c>
      <c r="CC29" s="5" t="str">
        <f t="shared" si="71"/>
        <v/>
      </c>
      <c r="CD29" s="5" t="str">
        <f t="shared" si="72"/>
        <v/>
      </c>
      <c r="CE29" s="5" t="str">
        <f t="shared" si="73"/>
        <v/>
      </c>
      <c r="CF29" s="5" t="str">
        <f t="shared" si="74"/>
        <v/>
      </c>
      <c r="CG29" s="5">
        <f t="shared" si="75"/>
        <v>176</v>
      </c>
      <c r="CH29" s="118" t="str">
        <f t="shared" si="76"/>
        <v/>
      </c>
      <c r="CI29" s="117"/>
    </row>
    <row r="30" spans="1:87" x14ac:dyDescent="0.2">
      <c r="A30" s="105"/>
      <c r="B30" s="74" t="s">
        <v>279</v>
      </c>
      <c r="C30" s="35">
        <v>17</v>
      </c>
      <c r="D30" s="30">
        <v>43010</v>
      </c>
      <c r="E30" s="193" t="s">
        <v>110</v>
      </c>
      <c r="F30" s="77">
        <v>176</v>
      </c>
      <c r="G30" s="236" t="s">
        <v>117</v>
      </c>
      <c r="H30" s="47"/>
      <c r="I30" s="83"/>
      <c r="J30" s="5"/>
      <c r="K30" s="86">
        <f t="shared" si="53"/>
        <v>11105.78</v>
      </c>
      <c r="L30" s="105"/>
      <c r="M30" s="105"/>
      <c r="N30" s="129"/>
      <c r="O30" s="129"/>
      <c r="P30" s="129"/>
      <c r="Q30" s="129"/>
      <c r="R30" s="129"/>
      <c r="S30" s="129"/>
      <c r="T30" s="129"/>
      <c r="U30" s="24"/>
      <c r="V30" s="24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79"/>
      <c r="AR30" s="179"/>
      <c r="AS30" s="179" t="s">
        <v>77</v>
      </c>
      <c r="AT30" s="179"/>
      <c r="AU30" s="26"/>
      <c r="AW30" s="256" t="s">
        <v>42</v>
      </c>
      <c r="AX30" s="256"/>
      <c r="AY30"/>
      <c r="AZ30" s="229">
        <v>400</v>
      </c>
      <c r="BA30" s="229">
        <f>BQ49+'général 2'!BK49+'général 3'!BK49+'général 4'!BK49+'général 5'!BK49+'général 6'!BK49</f>
        <v>237.79999999999998</v>
      </c>
      <c r="BB30" s="105"/>
      <c r="BC30" s="117" t="str">
        <f t="shared" si="0"/>
        <v/>
      </c>
      <c r="BD30" s="5" t="str">
        <f t="shared" si="1"/>
        <v/>
      </c>
      <c r="BE30" s="5" t="str">
        <f t="shared" si="2"/>
        <v/>
      </c>
      <c r="BF30" s="5" t="str">
        <f t="shared" si="3"/>
        <v/>
      </c>
      <c r="BG30" s="5" t="str">
        <f t="shared" si="4"/>
        <v/>
      </c>
      <c r="BH30" s="5" t="str">
        <f t="shared" si="5"/>
        <v/>
      </c>
      <c r="BI30" s="118" t="str">
        <f t="shared" si="29"/>
        <v/>
      </c>
      <c r="BK30" s="117" t="str">
        <f t="shared" si="54"/>
        <v/>
      </c>
      <c r="BL30" s="5" t="str">
        <f t="shared" si="55"/>
        <v/>
      </c>
      <c r="BM30" s="5" t="str">
        <f t="shared" si="56"/>
        <v/>
      </c>
      <c r="BN30" s="5" t="str">
        <f t="shared" si="77"/>
        <v/>
      </c>
      <c r="BO30" s="5" t="str">
        <f t="shared" si="57"/>
        <v/>
      </c>
      <c r="BP30" s="5" t="str">
        <f t="shared" si="58"/>
        <v/>
      </c>
      <c r="BQ30" s="5" t="str">
        <f t="shared" si="59"/>
        <v/>
      </c>
      <c r="BR30" s="5" t="str">
        <f t="shared" si="60"/>
        <v/>
      </c>
      <c r="BS30" s="5" t="str">
        <f t="shared" si="61"/>
        <v/>
      </c>
      <c r="BT30" s="5" t="str">
        <f t="shared" si="62"/>
        <v/>
      </c>
      <c r="BU30" s="5" t="str">
        <f t="shared" si="63"/>
        <v/>
      </c>
      <c r="BV30" s="5" t="str">
        <f t="shared" si="64"/>
        <v/>
      </c>
      <c r="BW30" s="5" t="str">
        <f t="shared" si="65"/>
        <v/>
      </c>
      <c r="BX30" s="5" t="str">
        <f t="shared" si="66"/>
        <v/>
      </c>
      <c r="BY30" s="5" t="str">
        <f t="shared" si="67"/>
        <v/>
      </c>
      <c r="BZ30" s="5" t="str">
        <f t="shared" si="68"/>
        <v/>
      </c>
      <c r="CA30" s="5" t="str">
        <f t="shared" si="69"/>
        <v/>
      </c>
      <c r="CB30" s="5" t="str">
        <f t="shared" si="70"/>
        <v/>
      </c>
      <c r="CC30" s="5" t="str">
        <f t="shared" si="71"/>
        <v/>
      </c>
      <c r="CD30" s="5" t="str">
        <f t="shared" si="72"/>
        <v/>
      </c>
      <c r="CE30" s="5" t="str">
        <f t="shared" si="73"/>
        <v/>
      </c>
      <c r="CF30" s="5" t="str">
        <f t="shared" si="74"/>
        <v/>
      </c>
      <c r="CG30" s="5">
        <f t="shared" si="75"/>
        <v>176</v>
      </c>
      <c r="CH30" s="118" t="str">
        <f t="shared" si="76"/>
        <v/>
      </c>
      <c r="CI30" s="117"/>
    </row>
    <row r="31" spans="1:87" x14ac:dyDescent="0.2">
      <c r="A31" s="105"/>
      <c r="B31" s="75" t="s">
        <v>193</v>
      </c>
      <c r="C31" s="24">
        <v>18</v>
      </c>
      <c r="D31" s="20">
        <v>43010</v>
      </c>
      <c r="E31" s="239" t="s">
        <v>111</v>
      </c>
      <c r="F31" s="78">
        <v>176</v>
      </c>
      <c r="G31" s="188" t="s">
        <v>118</v>
      </c>
      <c r="H31" s="46"/>
      <c r="I31" s="108"/>
      <c r="J31" s="5"/>
      <c r="K31" s="85">
        <f t="shared" si="53"/>
        <v>10929.78</v>
      </c>
      <c r="L31" s="105"/>
      <c r="M31" s="105"/>
      <c r="N31" s="129"/>
      <c r="O31" s="129"/>
      <c r="P31" s="129"/>
      <c r="Q31" s="129"/>
      <c r="R31" s="129"/>
      <c r="S31" s="129"/>
      <c r="T31" s="129"/>
      <c r="U31" s="24"/>
      <c r="V31" s="24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79"/>
      <c r="AR31" s="179"/>
      <c r="AS31" s="179" t="s">
        <v>77</v>
      </c>
      <c r="AT31" s="179"/>
      <c r="AU31" s="26"/>
      <c r="AW31" s="256" t="s">
        <v>43</v>
      </c>
      <c r="AX31" s="256"/>
      <c r="AY31"/>
      <c r="AZ31" s="229">
        <v>550</v>
      </c>
      <c r="BA31" s="230">
        <f>BR49+'général 2'!BL49+'général 3'!BL49+'général 4'!BL49+'général 5'!BL49+'général 6'!BL49</f>
        <v>497.79999999999995</v>
      </c>
      <c r="BB31" s="105"/>
      <c r="BC31" s="117" t="str">
        <f t="shared" si="0"/>
        <v/>
      </c>
      <c r="BD31" s="5" t="str">
        <f t="shared" si="1"/>
        <v/>
      </c>
      <c r="BE31" s="5" t="str">
        <f t="shared" si="2"/>
        <v/>
      </c>
      <c r="BF31" s="5" t="str">
        <f t="shared" si="3"/>
        <v/>
      </c>
      <c r="BG31" s="5" t="str">
        <f t="shared" si="4"/>
        <v/>
      </c>
      <c r="BH31" s="5" t="str">
        <f t="shared" si="5"/>
        <v/>
      </c>
      <c r="BI31" s="118" t="str">
        <f t="shared" si="29"/>
        <v/>
      </c>
      <c r="BK31" s="117" t="str">
        <f t="shared" si="54"/>
        <v/>
      </c>
      <c r="BL31" s="5" t="str">
        <f t="shared" si="55"/>
        <v/>
      </c>
      <c r="BM31" s="5" t="str">
        <f t="shared" si="56"/>
        <v/>
      </c>
      <c r="BN31" s="5" t="str">
        <f t="shared" si="77"/>
        <v/>
      </c>
      <c r="BO31" s="5" t="str">
        <f t="shared" si="57"/>
        <v/>
      </c>
      <c r="BP31" s="5" t="str">
        <f t="shared" si="58"/>
        <v/>
      </c>
      <c r="BQ31" s="5" t="str">
        <f t="shared" si="59"/>
        <v/>
      </c>
      <c r="BR31" s="5" t="str">
        <f t="shared" si="60"/>
        <v/>
      </c>
      <c r="BS31" s="5" t="str">
        <f t="shared" si="61"/>
        <v/>
      </c>
      <c r="BT31" s="5" t="str">
        <f t="shared" si="62"/>
        <v/>
      </c>
      <c r="BU31" s="5" t="str">
        <f t="shared" si="63"/>
        <v/>
      </c>
      <c r="BV31" s="5" t="str">
        <f t="shared" si="64"/>
        <v/>
      </c>
      <c r="BW31" s="5" t="str">
        <f t="shared" si="65"/>
        <v/>
      </c>
      <c r="BX31" s="5" t="str">
        <f t="shared" si="66"/>
        <v/>
      </c>
      <c r="BY31" s="5" t="str">
        <f t="shared" si="67"/>
        <v/>
      </c>
      <c r="BZ31" s="5" t="str">
        <f t="shared" si="68"/>
        <v/>
      </c>
      <c r="CA31" s="5" t="str">
        <f t="shared" si="69"/>
        <v/>
      </c>
      <c r="CB31" s="5" t="str">
        <f t="shared" si="70"/>
        <v/>
      </c>
      <c r="CC31" s="5" t="str">
        <f t="shared" si="71"/>
        <v/>
      </c>
      <c r="CD31" s="5" t="str">
        <f t="shared" si="72"/>
        <v/>
      </c>
      <c r="CE31" s="5" t="str">
        <f t="shared" si="73"/>
        <v/>
      </c>
      <c r="CF31" s="5" t="str">
        <f t="shared" si="74"/>
        <v/>
      </c>
      <c r="CG31" s="5">
        <f t="shared" si="75"/>
        <v>176</v>
      </c>
      <c r="CH31" s="118" t="str">
        <f t="shared" si="76"/>
        <v/>
      </c>
      <c r="CI31" s="117"/>
    </row>
    <row r="32" spans="1:87" x14ac:dyDescent="0.2">
      <c r="A32" s="105"/>
      <c r="B32" s="74" t="s">
        <v>126</v>
      </c>
      <c r="C32" s="29">
        <v>19</v>
      </c>
      <c r="D32" s="30">
        <v>43011</v>
      </c>
      <c r="E32" s="193" t="s">
        <v>88</v>
      </c>
      <c r="F32" s="77">
        <v>18</v>
      </c>
      <c r="G32" s="236" t="s">
        <v>119</v>
      </c>
      <c r="H32" s="72"/>
      <c r="I32" s="83"/>
      <c r="J32" s="5"/>
      <c r="K32" s="86">
        <f t="shared" si="53"/>
        <v>10911.78</v>
      </c>
      <c r="L32" s="105"/>
      <c r="M32" s="105"/>
      <c r="N32" s="129"/>
      <c r="O32" s="129"/>
      <c r="P32" s="129"/>
      <c r="Q32" s="129"/>
      <c r="R32" s="129"/>
      <c r="S32" s="129"/>
      <c r="T32" s="129"/>
      <c r="U32" s="24"/>
      <c r="V32" s="24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 t="s">
        <v>77</v>
      </c>
      <c r="AL32" s="129"/>
      <c r="AM32" s="129"/>
      <c r="AN32" s="129"/>
      <c r="AO32" s="129"/>
      <c r="AP32" s="129"/>
      <c r="AQ32" s="179"/>
      <c r="AR32" s="179"/>
      <c r="AS32" s="179"/>
      <c r="AT32" s="179"/>
      <c r="AU32" s="26"/>
      <c r="AW32" s="256" t="s">
        <v>44</v>
      </c>
      <c r="AX32" s="256"/>
      <c r="AY32"/>
      <c r="AZ32" s="229">
        <v>250</v>
      </c>
      <c r="BA32" s="230">
        <f>BS49+'général 2'!BM49+'général 3'!BM49+'général 4'!BM49+'général 5'!BM49+'général 6'!BM49</f>
        <v>122.6</v>
      </c>
      <c r="BB32" s="105"/>
      <c r="BC32" s="117" t="str">
        <f t="shared" si="0"/>
        <v/>
      </c>
      <c r="BD32" s="5" t="str">
        <f t="shared" si="1"/>
        <v/>
      </c>
      <c r="BE32" s="5" t="str">
        <f t="shared" si="2"/>
        <v/>
      </c>
      <c r="BF32" s="5" t="str">
        <f t="shared" si="3"/>
        <v/>
      </c>
      <c r="BG32" s="5" t="str">
        <f t="shared" si="4"/>
        <v/>
      </c>
      <c r="BH32" s="5" t="str">
        <f t="shared" si="5"/>
        <v/>
      </c>
      <c r="BI32" s="118" t="str">
        <f t="shared" si="29"/>
        <v/>
      </c>
      <c r="BK32" s="117" t="str">
        <f t="shared" si="54"/>
        <v/>
      </c>
      <c r="BL32" s="5" t="str">
        <f t="shared" si="55"/>
        <v/>
      </c>
      <c r="BM32" s="5" t="str">
        <f t="shared" si="56"/>
        <v/>
      </c>
      <c r="BN32" s="5" t="str">
        <f t="shared" si="77"/>
        <v/>
      </c>
      <c r="BO32" s="5" t="str">
        <f t="shared" si="57"/>
        <v/>
      </c>
      <c r="BP32" s="5" t="str">
        <f t="shared" si="58"/>
        <v/>
      </c>
      <c r="BQ32" s="5" t="str">
        <f t="shared" si="59"/>
        <v/>
      </c>
      <c r="BR32" s="5" t="str">
        <f t="shared" si="60"/>
        <v/>
      </c>
      <c r="BS32" s="5" t="str">
        <f t="shared" si="61"/>
        <v/>
      </c>
      <c r="BT32" s="5" t="str">
        <f t="shared" si="62"/>
        <v/>
      </c>
      <c r="BU32" s="5" t="str">
        <f t="shared" si="63"/>
        <v/>
      </c>
      <c r="BV32" s="5" t="str">
        <f t="shared" si="64"/>
        <v/>
      </c>
      <c r="BW32" s="5" t="str">
        <f t="shared" si="65"/>
        <v/>
      </c>
      <c r="BX32" s="5" t="str">
        <f t="shared" si="66"/>
        <v/>
      </c>
      <c r="BY32" s="5">
        <f t="shared" si="67"/>
        <v>18</v>
      </c>
      <c r="BZ32" s="5" t="str">
        <f t="shared" si="68"/>
        <v/>
      </c>
      <c r="CA32" s="5" t="str">
        <f t="shared" si="69"/>
        <v/>
      </c>
      <c r="CB32" s="5" t="str">
        <f t="shared" si="70"/>
        <v/>
      </c>
      <c r="CC32" s="5" t="str">
        <f t="shared" si="71"/>
        <v/>
      </c>
      <c r="CD32" s="5" t="str">
        <f t="shared" si="72"/>
        <v/>
      </c>
      <c r="CE32" s="5" t="str">
        <f t="shared" si="73"/>
        <v/>
      </c>
      <c r="CF32" s="5" t="str">
        <f t="shared" si="74"/>
        <v/>
      </c>
      <c r="CG32" s="5" t="str">
        <f t="shared" si="75"/>
        <v/>
      </c>
      <c r="CH32" s="118" t="str">
        <f t="shared" si="76"/>
        <v/>
      </c>
      <c r="CI32" s="117"/>
    </row>
    <row r="33" spans="1:87" x14ac:dyDescent="0.2">
      <c r="A33" s="105"/>
      <c r="B33" s="75" t="s">
        <v>126</v>
      </c>
      <c r="C33" s="24">
        <v>20</v>
      </c>
      <c r="D33" s="68">
        <v>43011</v>
      </c>
      <c r="E33" s="239" t="s">
        <v>88</v>
      </c>
      <c r="F33" s="78">
        <v>38.4</v>
      </c>
      <c r="G33" s="242" t="s">
        <v>120</v>
      </c>
      <c r="H33" s="25"/>
      <c r="I33" s="81"/>
      <c r="J33" s="5"/>
      <c r="K33" s="85">
        <f t="shared" si="53"/>
        <v>10873.380000000001</v>
      </c>
      <c r="L33" s="105"/>
      <c r="M33" s="105"/>
      <c r="N33" s="129"/>
      <c r="O33" s="129"/>
      <c r="P33" s="129"/>
      <c r="Q33" s="129"/>
      <c r="R33" s="129"/>
      <c r="S33" s="129"/>
      <c r="T33" s="129"/>
      <c r="U33" s="24"/>
      <c r="V33" s="24"/>
      <c r="W33" s="129"/>
      <c r="X33" s="129"/>
      <c r="Y33" s="129"/>
      <c r="Z33" s="129"/>
      <c r="AA33" s="129"/>
      <c r="AB33" s="129"/>
      <c r="AC33" s="129"/>
      <c r="AD33" s="129"/>
      <c r="AE33" s="129" t="s">
        <v>77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79"/>
      <c r="AR33" s="179"/>
      <c r="AS33" s="179"/>
      <c r="AT33" s="179"/>
      <c r="AU33" s="26"/>
      <c r="AW33" s="256" t="s">
        <v>45</v>
      </c>
      <c r="AX33" s="256"/>
      <c r="AY33"/>
      <c r="AZ33" s="229">
        <v>1000</v>
      </c>
      <c r="BA33" s="230">
        <f>BT49+'général 2'!BN49+'général 3'!BN49+'général 4'!BN49+'général 5'!BN49+'général 6'!BN49</f>
        <v>515.30000000000007</v>
      </c>
      <c r="BB33" s="105"/>
      <c r="BC33" s="117" t="str">
        <f t="shared" si="0"/>
        <v/>
      </c>
      <c r="BD33" s="5" t="str">
        <f t="shared" si="1"/>
        <v/>
      </c>
      <c r="BE33" s="5" t="str">
        <f t="shared" si="2"/>
        <v/>
      </c>
      <c r="BF33" s="5" t="str">
        <f t="shared" si="3"/>
        <v/>
      </c>
      <c r="BG33" s="5" t="str">
        <f t="shared" si="4"/>
        <v/>
      </c>
      <c r="BH33" s="5" t="str">
        <f t="shared" si="5"/>
        <v/>
      </c>
      <c r="BI33" s="118" t="str">
        <f t="shared" si="29"/>
        <v/>
      </c>
      <c r="BK33" s="117" t="str">
        <f t="shared" si="54"/>
        <v/>
      </c>
      <c r="BL33" s="5" t="str">
        <f t="shared" si="55"/>
        <v/>
      </c>
      <c r="BM33" s="5" t="str">
        <f t="shared" si="56"/>
        <v/>
      </c>
      <c r="BN33" s="5" t="str">
        <f t="shared" si="77"/>
        <v/>
      </c>
      <c r="BO33" s="5" t="str">
        <f t="shared" si="57"/>
        <v/>
      </c>
      <c r="BP33" s="5" t="str">
        <f t="shared" si="58"/>
        <v/>
      </c>
      <c r="BQ33" s="5" t="str">
        <f t="shared" si="59"/>
        <v/>
      </c>
      <c r="BR33" s="5" t="str">
        <f t="shared" si="60"/>
        <v/>
      </c>
      <c r="BS33" s="5">
        <f t="shared" si="61"/>
        <v>38.4</v>
      </c>
      <c r="BT33" s="5" t="str">
        <f t="shared" si="62"/>
        <v/>
      </c>
      <c r="BU33" s="5" t="str">
        <f t="shared" si="63"/>
        <v/>
      </c>
      <c r="BV33" s="5" t="str">
        <f t="shared" si="64"/>
        <v/>
      </c>
      <c r="BW33" s="5" t="str">
        <f t="shared" si="65"/>
        <v/>
      </c>
      <c r="BX33" s="5" t="str">
        <f t="shared" si="66"/>
        <v/>
      </c>
      <c r="BY33" s="5" t="str">
        <f t="shared" si="67"/>
        <v/>
      </c>
      <c r="BZ33" s="5" t="str">
        <f t="shared" si="68"/>
        <v/>
      </c>
      <c r="CA33" s="5" t="str">
        <f t="shared" si="69"/>
        <v/>
      </c>
      <c r="CB33" s="5" t="str">
        <f t="shared" si="70"/>
        <v/>
      </c>
      <c r="CC33" s="5" t="str">
        <f t="shared" si="71"/>
        <v/>
      </c>
      <c r="CD33" s="5" t="str">
        <f t="shared" si="72"/>
        <v/>
      </c>
      <c r="CE33" s="5" t="str">
        <f t="shared" si="73"/>
        <v/>
      </c>
      <c r="CF33" s="5" t="str">
        <f t="shared" si="74"/>
        <v/>
      </c>
      <c r="CG33" s="5" t="str">
        <f t="shared" si="75"/>
        <v/>
      </c>
      <c r="CH33" s="118" t="str">
        <f t="shared" si="76"/>
        <v/>
      </c>
      <c r="CI33" s="117"/>
    </row>
    <row r="34" spans="1:87" ht="12.75" customHeight="1" x14ac:dyDescent="0.2">
      <c r="A34" s="105"/>
      <c r="B34" s="167" t="s">
        <v>126</v>
      </c>
      <c r="C34" s="29">
        <v>21</v>
      </c>
      <c r="D34" s="30">
        <v>43011</v>
      </c>
      <c r="E34" s="193" t="s">
        <v>88</v>
      </c>
      <c r="F34" s="77">
        <v>16.5</v>
      </c>
      <c r="G34" s="243" t="s">
        <v>121</v>
      </c>
      <c r="H34" s="47"/>
      <c r="I34" s="83"/>
      <c r="J34" s="26"/>
      <c r="K34" s="86">
        <f t="shared" si="53"/>
        <v>10856.880000000001</v>
      </c>
      <c r="L34" s="105"/>
      <c r="M34" s="105"/>
      <c r="N34" s="129"/>
      <c r="O34" s="129"/>
      <c r="P34" s="129"/>
      <c r="Q34" s="129"/>
      <c r="R34" s="129"/>
      <c r="S34" s="129"/>
      <c r="T34" s="129"/>
      <c r="U34" s="24"/>
      <c r="V34" s="24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79"/>
      <c r="AR34" s="179"/>
      <c r="AS34" s="179"/>
      <c r="AT34" s="179" t="s">
        <v>77</v>
      </c>
      <c r="AU34" s="26"/>
      <c r="AW34" s="256" t="s">
        <v>46</v>
      </c>
      <c r="AX34" s="256"/>
      <c r="AY34" s="139"/>
      <c r="AZ34" s="229">
        <v>450</v>
      </c>
      <c r="BA34" s="230">
        <f>BU49+'général 2'!BO49+'général 3'!BO49+'général 4'!BO49+'général 5'!BO49+'général 6'!BO49</f>
        <v>113.2</v>
      </c>
      <c r="BB34" s="150"/>
      <c r="BC34" s="117" t="str">
        <f t="shared" si="0"/>
        <v/>
      </c>
      <c r="BD34" s="5" t="str">
        <f t="shared" si="1"/>
        <v/>
      </c>
      <c r="BE34" s="5" t="str">
        <f t="shared" si="2"/>
        <v/>
      </c>
      <c r="BF34" s="5" t="str">
        <f t="shared" si="3"/>
        <v/>
      </c>
      <c r="BG34" s="5" t="str">
        <f t="shared" si="4"/>
        <v/>
      </c>
      <c r="BH34" s="5" t="str">
        <f t="shared" si="5"/>
        <v/>
      </c>
      <c r="BI34" s="118" t="str">
        <f t="shared" si="29"/>
        <v/>
      </c>
      <c r="BK34" s="117" t="str">
        <f t="shared" si="54"/>
        <v/>
      </c>
      <c r="BL34" s="5" t="str">
        <f t="shared" si="55"/>
        <v/>
      </c>
      <c r="BM34" s="5" t="str">
        <f t="shared" si="56"/>
        <v/>
      </c>
      <c r="BN34" s="5" t="str">
        <f t="shared" si="77"/>
        <v/>
      </c>
      <c r="BO34" s="5" t="str">
        <f t="shared" si="57"/>
        <v/>
      </c>
      <c r="BP34" s="5" t="str">
        <f t="shared" si="58"/>
        <v/>
      </c>
      <c r="BQ34" s="5" t="str">
        <f t="shared" si="59"/>
        <v/>
      </c>
      <c r="BR34" s="5" t="str">
        <f t="shared" si="60"/>
        <v/>
      </c>
      <c r="BS34" s="5" t="str">
        <f t="shared" si="61"/>
        <v/>
      </c>
      <c r="BT34" s="5" t="str">
        <f t="shared" si="62"/>
        <v/>
      </c>
      <c r="BU34" s="5" t="str">
        <f t="shared" si="63"/>
        <v/>
      </c>
      <c r="BV34" s="5" t="str">
        <f t="shared" si="64"/>
        <v/>
      </c>
      <c r="BW34" s="5" t="str">
        <f t="shared" si="65"/>
        <v/>
      </c>
      <c r="BX34" s="5" t="str">
        <f t="shared" si="66"/>
        <v/>
      </c>
      <c r="BY34" s="5" t="str">
        <f t="shared" si="67"/>
        <v/>
      </c>
      <c r="BZ34" s="5" t="str">
        <f t="shared" si="68"/>
        <v/>
      </c>
      <c r="CA34" s="5" t="str">
        <f t="shared" si="69"/>
        <v/>
      </c>
      <c r="CB34" s="5" t="str">
        <f t="shared" si="70"/>
        <v/>
      </c>
      <c r="CC34" s="5" t="str">
        <f t="shared" si="71"/>
        <v/>
      </c>
      <c r="CD34" s="5" t="str">
        <f t="shared" si="72"/>
        <v/>
      </c>
      <c r="CE34" s="5" t="str">
        <f t="shared" si="73"/>
        <v/>
      </c>
      <c r="CF34" s="5" t="str">
        <f t="shared" si="74"/>
        <v/>
      </c>
      <c r="CG34" s="5" t="str">
        <f t="shared" si="75"/>
        <v/>
      </c>
      <c r="CH34" s="118">
        <f t="shared" si="76"/>
        <v>16.5</v>
      </c>
      <c r="CI34" s="117"/>
    </row>
    <row r="35" spans="1:87" x14ac:dyDescent="0.2">
      <c r="A35" s="105"/>
      <c r="B35" s="75" t="s">
        <v>126</v>
      </c>
      <c r="C35" s="24">
        <v>22</v>
      </c>
      <c r="D35" s="68">
        <v>43011</v>
      </c>
      <c r="E35" s="238" t="s">
        <v>88</v>
      </c>
      <c r="F35" s="78">
        <v>19.2</v>
      </c>
      <c r="G35" s="242" t="s">
        <v>122</v>
      </c>
      <c r="H35" s="38"/>
      <c r="I35" s="81"/>
      <c r="J35" s="26"/>
      <c r="K35" s="85">
        <f t="shared" si="53"/>
        <v>10837.68</v>
      </c>
      <c r="L35" s="105"/>
      <c r="M35" s="105"/>
      <c r="N35" s="129"/>
      <c r="O35" s="129"/>
      <c r="P35" s="129"/>
      <c r="Q35" s="129"/>
      <c r="R35" s="129"/>
      <c r="S35" s="129"/>
      <c r="T35" s="129"/>
      <c r="U35" s="24"/>
      <c r="V35" s="24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79"/>
      <c r="AR35" s="179"/>
      <c r="AS35" s="179"/>
      <c r="AT35" s="179" t="s">
        <v>77</v>
      </c>
      <c r="AU35" s="26"/>
      <c r="AW35" s="256" t="s">
        <v>69</v>
      </c>
      <c r="AX35" s="256"/>
      <c r="AY35" s="149"/>
      <c r="AZ35" s="229">
        <v>350</v>
      </c>
      <c r="BA35" s="230">
        <f>CA49+'général 2'!BU49+'général 3'!BU49+'général 4'!BU49+'général 5'!BU49+'général 6'!BU49</f>
        <v>341.7</v>
      </c>
      <c r="BB35" s="151"/>
      <c r="BC35" s="117" t="str">
        <f t="shared" si="0"/>
        <v/>
      </c>
      <c r="BD35" s="5" t="str">
        <f t="shared" si="1"/>
        <v/>
      </c>
      <c r="BE35" s="5" t="str">
        <f t="shared" si="2"/>
        <v/>
      </c>
      <c r="BF35" s="5" t="str">
        <f t="shared" si="3"/>
        <v/>
      </c>
      <c r="BG35" s="5" t="str">
        <f t="shared" si="4"/>
        <v/>
      </c>
      <c r="BH35" s="5" t="str">
        <f t="shared" si="5"/>
        <v/>
      </c>
      <c r="BI35" s="118" t="str">
        <f t="shared" si="29"/>
        <v/>
      </c>
      <c r="BK35" s="117" t="str">
        <f t="shared" si="54"/>
        <v/>
      </c>
      <c r="BL35" s="5" t="str">
        <f t="shared" si="55"/>
        <v/>
      </c>
      <c r="BM35" s="5" t="str">
        <f t="shared" si="56"/>
        <v/>
      </c>
      <c r="BN35" s="5" t="str">
        <f t="shared" si="77"/>
        <v/>
      </c>
      <c r="BO35" s="5" t="str">
        <f t="shared" si="57"/>
        <v/>
      </c>
      <c r="BP35" s="5" t="str">
        <f t="shared" si="58"/>
        <v/>
      </c>
      <c r="BQ35" s="5" t="str">
        <f t="shared" si="59"/>
        <v/>
      </c>
      <c r="BR35" s="5" t="str">
        <f t="shared" si="60"/>
        <v/>
      </c>
      <c r="BS35" s="5" t="str">
        <f t="shared" si="61"/>
        <v/>
      </c>
      <c r="BT35" s="5" t="str">
        <f t="shared" si="62"/>
        <v/>
      </c>
      <c r="BU35" s="5" t="str">
        <f t="shared" si="63"/>
        <v/>
      </c>
      <c r="BV35" s="5" t="str">
        <f t="shared" si="64"/>
        <v/>
      </c>
      <c r="BW35" s="5" t="str">
        <f t="shared" si="65"/>
        <v/>
      </c>
      <c r="BX35" s="5" t="str">
        <f t="shared" si="66"/>
        <v/>
      </c>
      <c r="BY35" s="5" t="str">
        <f t="shared" si="67"/>
        <v/>
      </c>
      <c r="BZ35" s="5" t="str">
        <f t="shared" si="68"/>
        <v/>
      </c>
      <c r="CA35" s="5" t="str">
        <f t="shared" si="69"/>
        <v/>
      </c>
      <c r="CB35" s="5" t="str">
        <f t="shared" si="70"/>
        <v/>
      </c>
      <c r="CC35" s="5" t="str">
        <f t="shared" si="71"/>
        <v/>
      </c>
      <c r="CD35" s="5" t="str">
        <f t="shared" si="72"/>
        <v/>
      </c>
      <c r="CE35" s="5" t="str">
        <f t="shared" si="73"/>
        <v/>
      </c>
      <c r="CF35" s="5" t="str">
        <f t="shared" si="74"/>
        <v/>
      </c>
      <c r="CG35" s="5" t="str">
        <f t="shared" si="75"/>
        <v/>
      </c>
      <c r="CH35" s="118">
        <f t="shared" si="76"/>
        <v>19.2</v>
      </c>
      <c r="CI35" s="117"/>
    </row>
    <row r="36" spans="1:87" ht="12.75" customHeight="1" x14ac:dyDescent="0.2">
      <c r="A36" s="105"/>
      <c r="B36" s="167" t="s">
        <v>126</v>
      </c>
      <c r="C36" s="29">
        <v>23</v>
      </c>
      <c r="D36" s="30">
        <v>43011</v>
      </c>
      <c r="E36" s="186" t="s">
        <v>88</v>
      </c>
      <c r="F36" s="77">
        <v>115.2</v>
      </c>
      <c r="G36" s="243" t="s">
        <v>123</v>
      </c>
      <c r="H36" s="47"/>
      <c r="I36" s="83"/>
      <c r="J36" s="5"/>
      <c r="K36" s="86">
        <f t="shared" si="53"/>
        <v>10722.48</v>
      </c>
      <c r="L36" s="105"/>
      <c r="M36" s="105"/>
      <c r="N36" s="129"/>
      <c r="O36" s="129"/>
      <c r="P36" s="129"/>
      <c r="Q36" s="129"/>
      <c r="R36" s="129"/>
      <c r="S36" s="129"/>
      <c r="T36" s="129"/>
      <c r="U36" s="24"/>
      <c r="V36" s="24"/>
      <c r="W36" s="129"/>
      <c r="X36" s="129"/>
      <c r="Y36" s="129"/>
      <c r="Z36" s="129"/>
      <c r="AA36" s="129"/>
      <c r="AB36" s="129"/>
      <c r="AC36" s="129" t="s">
        <v>77</v>
      </c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79"/>
      <c r="AR36" s="179"/>
      <c r="AS36" s="179"/>
      <c r="AT36" s="179"/>
      <c r="AU36" s="26"/>
      <c r="AW36" s="256" t="s">
        <v>70</v>
      </c>
      <c r="AX36" s="256"/>
      <c r="AY36" s="139"/>
      <c r="AZ36" s="229">
        <v>500</v>
      </c>
      <c r="BA36" s="230">
        <f>CB49+'général 2'!BV49+'général 3'!BV49+'général 4'!BV49+'général 5'!BV49+'général 6'!BV49</f>
        <v>490.4</v>
      </c>
      <c r="BB36" s="150"/>
      <c r="BC36" s="117" t="str">
        <f t="shared" si="0"/>
        <v/>
      </c>
      <c r="BD36" s="5" t="str">
        <f t="shared" si="1"/>
        <v/>
      </c>
      <c r="BE36" s="5" t="str">
        <f t="shared" si="2"/>
        <v/>
      </c>
      <c r="BF36" s="5" t="str">
        <f t="shared" si="3"/>
        <v/>
      </c>
      <c r="BG36" s="5" t="str">
        <f t="shared" si="4"/>
        <v/>
      </c>
      <c r="BH36" s="5" t="str">
        <f t="shared" si="5"/>
        <v/>
      </c>
      <c r="BI36" s="118" t="str">
        <f t="shared" si="29"/>
        <v/>
      </c>
      <c r="BK36" s="117" t="str">
        <f t="shared" si="54"/>
        <v/>
      </c>
      <c r="BL36" s="5" t="str">
        <f t="shared" si="55"/>
        <v/>
      </c>
      <c r="BM36" s="5" t="str">
        <f t="shared" si="56"/>
        <v/>
      </c>
      <c r="BN36" s="5" t="str">
        <f t="shared" si="77"/>
        <v/>
      </c>
      <c r="BO36" s="5" t="str">
        <f t="shared" si="57"/>
        <v/>
      </c>
      <c r="BP36" s="5" t="str">
        <f t="shared" si="58"/>
        <v/>
      </c>
      <c r="BQ36" s="5">
        <f t="shared" si="59"/>
        <v>115.2</v>
      </c>
      <c r="BR36" s="5" t="str">
        <f t="shared" si="60"/>
        <v/>
      </c>
      <c r="BS36" s="5" t="str">
        <f t="shared" si="61"/>
        <v/>
      </c>
      <c r="BT36" s="5" t="str">
        <f t="shared" si="62"/>
        <v/>
      </c>
      <c r="BU36" s="5" t="str">
        <f t="shared" si="63"/>
        <v/>
      </c>
      <c r="BV36" s="5" t="str">
        <f t="shared" si="64"/>
        <v/>
      </c>
      <c r="BW36" s="5" t="str">
        <f t="shared" si="65"/>
        <v/>
      </c>
      <c r="BX36" s="5" t="str">
        <f t="shared" si="66"/>
        <v/>
      </c>
      <c r="BY36" s="5" t="str">
        <f t="shared" si="67"/>
        <v/>
      </c>
      <c r="BZ36" s="5" t="str">
        <f t="shared" si="68"/>
        <v/>
      </c>
      <c r="CA36" s="5" t="str">
        <f t="shared" si="69"/>
        <v/>
      </c>
      <c r="CB36" s="5" t="str">
        <f t="shared" si="70"/>
        <v/>
      </c>
      <c r="CC36" s="5" t="str">
        <f t="shared" si="71"/>
        <v/>
      </c>
      <c r="CD36" s="5" t="str">
        <f t="shared" si="72"/>
        <v/>
      </c>
      <c r="CE36" s="5" t="str">
        <f t="shared" si="73"/>
        <v/>
      </c>
      <c r="CF36" s="5" t="str">
        <f t="shared" si="74"/>
        <v/>
      </c>
      <c r="CG36" s="5" t="str">
        <f t="shared" si="75"/>
        <v/>
      </c>
      <c r="CH36" s="118" t="str">
        <f t="shared" si="76"/>
        <v/>
      </c>
      <c r="CI36" s="117"/>
    </row>
    <row r="37" spans="1:87" x14ac:dyDescent="0.2">
      <c r="A37" s="105"/>
      <c r="B37" s="75" t="s">
        <v>126</v>
      </c>
      <c r="C37" s="24">
        <v>24</v>
      </c>
      <c r="D37" s="68">
        <v>43011</v>
      </c>
      <c r="E37" s="233" t="s">
        <v>88</v>
      </c>
      <c r="F37" s="78">
        <v>230.4</v>
      </c>
      <c r="G37" s="188" t="s">
        <v>124</v>
      </c>
      <c r="H37" s="46"/>
      <c r="I37" s="82"/>
      <c r="J37" s="5"/>
      <c r="K37" s="85">
        <f t="shared" si="53"/>
        <v>10492.08</v>
      </c>
      <c r="L37" s="105"/>
      <c r="M37" s="105"/>
      <c r="N37" s="129"/>
      <c r="O37" s="129"/>
      <c r="P37" s="129"/>
      <c r="Q37" s="129"/>
      <c r="R37" s="129"/>
      <c r="S37" s="129"/>
      <c r="T37" s="129"/>
      <c r="U37" s="24"/>
      <c r="V37" s="24"/>
      <c r="W37" s="129"/>
      <c r="X37" s="129"/>
      <c r="Y37" s="129"/>
      <c r="Z37" s="129"/>
      <c r="AA37" s="129"/>
      <c r="AB37" s="129"/>
      <c r="AC37" s="129"/>
      <c r="AD37" s="129" t="s">
        <v>77</v>
      </c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79"/>
      <c r="AR37" s="179"/>
      <c r="AS37" s="179"/>
      <c r="AT37" s="179"/>
      <c r="AU37" s="26"/>
      <c r="AW37" s="256" t="s">
        <v>71</v>
      </c>
      <c r="AX37" s="256"/>
      <c r="AY37" s="149"/>
      <c r="AZ37" s="229">
        <v>250</v>
      </c>
      <c r="BA37" s="230">
        <f>CC49+'général 2'!BW49+'général 3'!BW49+'général 4'!BW49+'général 5'!BW49+'général 6'!BW49</f>
        <v>508.1</v>
      </c>
      <c r="BB37" s="151"/>
      <c r="BC37" s="117" t="str">
        <f t="shared" si="0"/>
        <v/>
      </c>
      <c r="BD37" s="5" t="str">
        <f t="shared" si="1"/>
        <v/>
      </c>
      <c r="BE37" s="5" t="str">
        <f t="shared" si="2"/>
        <v/>
      </c>
      <c r="BF37" s="5" t="str">
        <f t="shared" si="3"/>
        <v/>
      </c>
      <c r="BG37" s="5" t="str">
        <f t="shared" si="4"/>
        <v/>
      </c>
      <c r="BH37" s="5" t="str">
        <f t="shared" si="5"/>
        <v/>
      </c>
      <c r="BI37" s="118" t="str">
        <f t="shared" si="29"/>
        <v/>
      </c>
      <c r="BK37" s="117" t="str">
        <f t="shared" si="54"/>
        <v/>
      </c>
      <c r="BL37" s="5" t="str">
        <f t="shared" si="55"/>
        <v/>
      </c>
      <c r="BM37" s="5" t="str">
        <f t="shared" si="56"/>
        <v/>
      </c>
      <c r="BN37" s="5" t="str">
        <f t="shared" si="77"/>
        <v/>
      </c>
      <c r="BO37" s="5" t="str">
        <f t="shared" si="57"/>
        <v/>
      </c>
      <c r="BP37" s="5" t="str">
        <f t="shared" si="58"/>
        <v/>
      </c>
      <c r="BQ37" s="5" t="str">
        <f t="shared" si="59"/>
        <v/>
      </c>
      <c r="BR37" s="5">
        <f t="shared" si="60"/>
        <v>230.4</v>
      </c>
      <c r="BS37" s="5" t="str">
        <f t="shared" si="61"/>
        <v/>
      </c>
      <c r="BT37" s="5" t="str">
        <f t="shared" si="62"/>
        <v/>
      </c>
      <c r="BU37" s="5" t="str">
        <f t="shared" si="63"/>
        <v/>
      </c>
      <c r="BV37" s="5" t="str">
        <f t="shared" si="64"/>
        <v/>
      </c>
      <c r="BW37" s="5" t="str">
        <f t="shared" si="65"/>
        <v/>
      </c>
      <c r="BX37" s="5" t="str">
        <f t="shared" si="66"/>
        <v/>
      </c>
      <c r="BY37" s="5" t="str">
        <f t="shared" si="67"/>
        <v/>
      </c>
      <c r="BZ37" s="5" t="str">
        <f t="shared" si="68"/>
        <v/>
      </c>
      <c r="CA37" s="5" t="str">
        <f t="shared" si="69"/>
        <v/>
      </c>
      <c r="CB37" s="5" t="str">
        <f t="shared" si="70"/>
        <v/>
      </c>
      <c r="CC37" s="5" t="str">
        <f t="shared" si="71"/>
        <v/>
      </c>
      <c r="CD37" s="5" t="str">
        <f t="shared" si="72"/>
        <v/>
      </c>
      <c r="CE37" s="5" t="str">
        <f t="shared" si="73"/>
        <v/>
      </c>
      <c r="CF37" s="5" t="str">
        <f t="shared" si="74"/>
        <v/>
      </c>
      <c r="CG37" s="5" t="str">
        <f t="shared" si="75"/>
        <v/>
      </c>
      <c r="CH37" s="118" t="str">
        <f t="shared" si="76"/>
        <v/>
      </c>
      <c r="CI37" s="117"/>
    </row>
    <row r="38" spans="1:87" x14ac:dyDescent="0.2">
      <c r="A38" s="105"/>
      <c r="B38" s="74" t="s">
        <v>179</v>
      </c>
      <c r="C38" s="29">
        <v>25</v>
      </c>
      <c r="D38" s="30">
        <v>43030</v>
      </c>
      <c r="E38" s="45" t="s">
        <v>127</v>
      </c>
      <c r="F38" s="77">
        <v>270</v>
      </c>
      <c r="G38" s="64" t="s">
        <v>128</v>
      </c>
      <c r="H38" s="31"/>
      <c r="I38" s="83"/>
      <c r="J38" s="5"/>
      <c r="K38" s="86">
        <f t="shared" si="53"/>
        <v>10222.08</v>
      </c>
      <c r="L38" s="105"/>
      <c r="M38" s="105"/>
      <c r="N38" s="129"/>
      <c r="O38" s="129"/>
      <c r="P38" s="129"/>
      <c r="Q38" s="129"/>
      <c r="R38" s="129"/>
      <c r="S38" s="129"/>
      <c r="T38" s="129"/>
      <c r="U38" s="24"/>
      <c r="V38" s="24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79" t="s">
        <v>77</v>
      </c>
      <c r="AR38" s="179"/>
      <c r="AS38" s="179"/>
      <c r="AT38" s="179"/>
      <c r="AU38" s="26"/>
      <c r="AW38" s="256" t="s">
        <v>47</v>
      </c>
      <c r="AX38" s="256"/>
      <c r="AY38" s="149"/>
      <c r="AZ38" s="229">
        <v>750</v>
      </c>
      <c r="BA38" s="230">
        <f>BV49+'général 2'!BP49+'général 3'!BP49+'général 4'!BP49+'général 5'!BP49+'général 6'!BP49</f>
        <v>1245.4000000000001</v>
      </c>
      <c r="BB38" s="151"/>
      <c r="BC38" s="117" t="str">
        <f t="shared" si="0"/>
        <v/>
      </c>
      <c r="BD38" s="5" t="str">
        <f t="shared" si="1"/>
        <v/>
      </c>
      <c r="BE38" s="5" t="str">
        <f t="shared" si="2"/>
        <v/>
      </c>
      <c r="BF38" s="5" t="str">
        <f t="shared" si="3"/>
        <v/>
      </c>
      <c r="BG38" s="5" t="str">
        <f t="shared" si="4"/>
        <v/>
      </c>
      <c r="BH38" s="5" t="str">
        <f t="shared" si="5"/>
        <v/>
      </c>
      <c r="BI38" s="118" t="str">
        <f t="shared" si="29"/>
        <v/>
      </c>
      <c r="BK38" s="117" t="str">
        <f t="shared" si="54"/>
        <v/>
      </c>
      <c r="BL38" s="5" t="str">
        <f t="shared" si="55"/>
        <v/>
      </c>
      <c r="BM38" s="5" t="str">
        <f t="shared" si="56"/>
        <v/>
      </c>
      <c r="BN38" s="5" t="str">
        <f t="shared" si="77"/>
        <v/>
      </c>
      <c r="BO38" s="5" t="str">
        <f t="shared" si="57"/>
        <v/>
      </c>
      <c r="BP38" s="5" t="str">
        <f t="shared" si="58"/>
        <v/>
      </c>
      <c r="BQ38" s="5" t="str">
        <f t="shared" si="59"/>
        <v/>
      </c>
      <c r="BR38" s="5" t="str">
        <f t="shared" si="60"/>
        <v/>
      </c>
      <c r="BS38" s="5" t="str">
        <f t="shared" si="61"/>
        <v/>
      </c>
      <c r="BT38" s="5" t="str">
        <f t="shared" si="62"/>
        <v/>
      </c>
      <c r="BU38" s="5" t="str">
        <f t="shared" si="63"/>
        <v/>
      </c>
      <c r="BV38" s="5" t="str">
        <f t="shared" si="64"/>
        <v/>
      </c>
      <c r="BW38" s="5" t="str">
        <f t="shared" si="65"/>
        <v/>
      </c>
      <c r="BX38" s="5" t="str">
        <f t="shared" si="66"/>
        <v/>
      </c>
      <c r="BY38" s="5" t="str">
        <f t="shared" si="67"/>
        <v/>
      </c>
      <c r="BZ38" s="5" t="str">
        <f t="shared" si="68"/>
        <v/>
      </c>
      <c r="CA38" s="5" t="str">
        <f t="shared" si="69"/>
        <v/>
      </c>
      <c r="CB38" s="5" t="str">
        <f t="shared" si="70"/>
        <v/>
      </c>
      <c r="CC38" s="5" t="str">
        <f t="shared" si="71"/>
        <v/>
      </c>
      <c r="CD38" s="5" t="str">
        <f t="shared" si="72"/>
        <v/>
      </c>
      <c r="CE38" s="5">
        <f t="shared" si="73"/>
        <v>270</v>
      </c>
      <c r="CF38" s="5" t="str">
        <f t="shared" si="74"/>
        <v/>
      </c>
      <c r="CG38" s="5" t="str">
        <f t="shared" si="75"/>
        <v/>
      </c>
      <c r="CH38" s="118" t="str">
        <f t="shared" si="76"/>
        <v/>
      </c>
      <c r="CI38" s="117"/>
    </row>
    <row r="39" spans="1:87" ht="12.75" customHeight="1" x14ac:dyDescent="0.2">
      <c r="A39" s="105"/>
      <c r="B39" s="75" t="s">
        <v>179</v>
      </c>
      <c r="C39" s="24">
        <v>26</v>
      </c>
      <c r="D39" s="20">
        <v>43030</v>
      </c>
      <c r="E39" s="44" t="s">
        <v>129</v>
      </c>
      <c r="F39" s="78">
        <v>16.600000000000001</v>
      </c>
      <c r="G39" s="73" t="s">
        <v>130</v>
      </c>
      <c r="H39" s="109"/>
      <c r="I39" s="81"/>
      <c r="J39" s="5"/>
      <c r="K39" s="85">
        <f t="shared" si="53"/>
        <v>10205.48</v>
      </c>
      <c r="L39" s="105"/>
      <c r="M39" s="105"/>
      <c r="N39" s="129"/>
      <c r="O39" s="129"/>
      <c r="P39" s="129"/>
      <c r="Q39" s="129"/>
      <c r="R39" s="129"/>
      <c r="S39" s="129"/>
      <c r="T39" s="129"/>
      <c r="U39" s="24"/>
      <c r="V39" s="24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 t="s">
        <v>77</v>
      </c>
      <c r="AH39" s="129"/>
      <c r="AI39" s="129"/>
      <c r="AJ39" s="129"/>
      <c r="AK39" s="129"/>
      <c r="AL39" s="129"/>
      <c r="AM39" s="129"/>
      <c r="AN39" s="129"/>
      <c r="AO39" s="129"/>
      <c r="AP39" s="129"/>
      <c r="AQ39" s="179"/>
      <c r="AR39" s="179"/>
      <c r="AS39" s="179"/>
      <c r="AT39" s="179"/>
      <c r="AU39" s="26"/>
      <c r="AW39" t="s">
        <v>27</v>
      </c>
      <c r="AY39" s="139"/>
      <c r="AZ39" s="229">
        <v>350</v>
      </c>
      <c r="BA39" s="230">
        <f>BW49+'général 2'!BQ49+'général 3'!BQ49+'général 4'!BQ49+'général 5'!BQ49+'général 6'!BQ49</f>
        <v>630</v>
      </c>
      <c r="BB39" s="150"/>
      <c r="BC39" s="117" t="str">
        <f t="shared" si="0"/>
        <v/>
      </c>
      <c r="BD39" s="5" t="str">
        <f t="shared" si="1"/>
        <v/>
      </c>
      <c r="BE39" s="5" t="str">
        <f t="shared" si="2"/>
        <v/>
      </c>
      <c r="BF39" s="5" t="str">
        <f t="shared" si="3"/>
        <v/>
      </c>
      <c r="BG39" s="5" t="str">
        <f t="shared" si="4"/>
        <v/>
      </c>
      <c r="BH39" s="5" t="str">
        <f t="shared" si="5"/>
        <v/>
      </c>
      <c r="BI39" s="118" t="str">
        <f t="shared" si="29"/>
        <v/>
      </c>
      <c r="BK39" s="117" t="str">
        <f t="shared" si="54"/>
        <v/>
      </c>
      <c r="BL39" s="5" t="str">
        <f t="shared" si="55"/>
        <v/>
      </c>
      <c r="BM39" s="5" t="str">
        <f t="shared" si="56"/>
        <v/>
      </c>
      <c r="BN39" s="5" t="str">
        <f t="shared" si="77"/>
        <v/>
      </c>
      <c r="BO39" s="5" t="str">
        <f t="shared" si="57"/>
        <v/>
      </c>
      <c r="BP39" s="5" t="str">
        <f t="shared" si="58"/>
        <v/>
      </c>
      <c r="BQ39" s="5" t="str">
        <f t="shared" si="59"/>
        <v/>
      </c>
      <c r="BR39" s="5" t="str">
        <f t="shared" si="60"/>
        <v/>
      </c>
      <c r="BS39" s="5" t="str">
        <f t="shared" si="61"/>
        <v/>
      </c>
      <c r="BT39" s="5" t="str">
        <f t="shared" si="62"/>
        <v/>
      </c>
      <c r="BU39" s="5">
        <f t="shared" si="63"/>
        <v>16.600000000000001</v>
      </c>
      <c r="BV39" s="5" t="str">
        <f t="shared" si="64"/>
        <v/>
      </c>
      <c r="BW39" s="5" t="str">
        <f t="shared" si="65"/>
        <v/>
      </c>
      <c r="BX39" s="5" t="str">
        <f t="shared" si="66"/>
        <v/>
      </c>
      <c r="BY39" s="5" t="str">
        <f t="shared" si="67"/>
        <v/>
      </c>
      <c r="BZ39" s="5" t="str">
        <f t="shared" si="68"/>
        <v/>
      </c>
      <c r="CA39" s="5" t="str">
        <f t="shared" si="69"/>
        <v/>
      </c>
      <c r="CB39" s="5" t="str">
        <f t="shared" si="70"/>
        <v/>
      </c>
      <c r="CC39" s="5" t="str">
        <f t="shared" si="71"/>
        <v/>
      </c>
      <c r="CD39" s="5" t="str">
        <f t="shared" si="72"/>
        <v/>
      </c>
      <c r="CE39" s="5" t="str">
        <f t="shared" si="73"/>
        <v/>
      </c>
      <c r="CF39" s="5" t="str">
        <f t="shared" si="74"/>
        <v/>
      </c>
      <c r="CG39" s="5" t="str">
        <f t="shared" si="75"/>
        <v/>
      </c>
      <c r="CH39" s="118" t="str">
        <f t="shared" si="76"/>
        <v/>
      </c>
      <c r="CI39" s="117"/>
    </row>
    <row r="40" spans="1:87" x14ac:dyDescent="0.2">
      <c r="A40" s="105"/>
      <c r="B40" s="74" t="s">
        <v>182</v>
      </c>
      <c r="C40" s="29">
        <v>27</v>
      </c>
      <c r="D40" s="30">
        <v>43036</v>
      </c>
      <c r="E40" s="47" t="s">
        <v>131</v>
      </c>
      <c r="F40" s="77">
        <v>33</v>
      </c>
      <c r="G40" s="64" t="s">
        <v>132</v>
      </c>
      <c r="H40" s="36"/>
      <c r="I40" s="83"/>
      <c r="J40" s="5"/>
      <c r="K40" s="86">
        <f t="shared" si="53"/>
        <v>10172.48</v>
      </c>
      <c r="L40" s="105"/>
      <c r="M40" s="105"/>
      <c r="N40" s="129"/>
      <c r="O40" s="129"/>
      <c r="P40" s="129"/>
      <c r="Q40" s="129"/>
      <c r="R40" s="129"/>
      <c r="S40" s="129"/>
      <c r="T40" s="129"/>
      <c r="U40" s="24"/>
      <c r="V40" s="24"/>
      <c r="W40" s="129"/>
      <c r="X40" s="129"/>
      <c r="Y40" s="129"/>
      <c r="Z40" s="129"/>
      <c r="AA40" s="129"/>
      <c r="AB40" s="129"/>
      <c r="AC40" s="129" t="s">
        <v>77</v>
      </c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79"/>
      <c r="AR40" s="179"/>
      <c r="AS40" s="179"/>
      <c r="AT40" s="179"/>
      <c r="AU40" s="26"/>
      <c r="AW40" t="s">
        <v>28</v>
      </c>
      <c r="AX40"/>
      <c r="AY40" s="149"/>
      <c r="AZ40" s="229">
        <v>5000</v>
      </c>
      <c r="BA40" s="230">
        <f>BX49+'général 2'!BR49+'général 3'!BR49+'général 4'!BR49+'général 5'!BR49+'général 6'!BR49</f>
        <v>4537.4100000000008</v>
      </c>
      <c r="BB40" s="151"/>
      <c r="BC40" s="117" t="str">
        <f t="shared" si="0"/>
        <v/>
      </c>
      <c r="BD40" s="5" t="str">
        <f t="shared" si="1"/>
        <v/>
      </c>
      <c r="BE40" s="5" t="str">
        <f t="shared" si="2"/>
        <v/>
      </c>
      <c r="BF40" s="5" t="str">
        <f t="shared" si="3"/>
        <v/>
      </c>
      <c r="BG40" s="5" t="str">
        <f t="shared" si="4"/>
        <v/>
      </c>
      <c r="BH40" s="5" t="str">
        <f t="shared" si="5"/>
        <v/>
      </c>
      <c r="BI40" s="118" t="str">
        <f t="shared" si="29"/>
        <v/>
      </c>
      <c r="BK40" s="117" t="str">
        <f t="shared" si="54"/>
        <v/>
      </c>
      <c r="BL40" s="5" t="str">
        <f t="shared" si="55"/>
        <v/>
      </c>
      <c r="BM40" s="5" t="str">
        <f t="shared" si="56"/>
        <v/>
      </c>
      <c r="BN40" s="5" t="str">
        <f t="shared" si="77"/>
        <v/>
      </c>
      <c r="BO40" s="5" t="str">
        <f t="shared" si="57"/>
        <v/>
      </c>
      <c r="BP40" s="5" t="str">
        <f t="shared" si="58"/>
        <v/>
      </c>
      <c r="BQ40" s="5">
        <f t="shared" si="59"/>
        <v>33</v>
      </c>
      <c r="BR40" s="5" t="str">
        <f t="shared" si="60"/>
        <v/>
      </c>
      <c r="BS40" s="5" t="str">
        <f t="shared" si="61"/>
        <v/>
      </c>
      <c r="BT40" s="5" t="str">
        <f t="shared" si="62"/>
        <v/>
      </c>
      <c r="BU40" s="5" t="str">
        <f t="shared" si="63"/>
        <v/>
      </c>
      <c r="BV40" s="5" t="str">
        <f t="shared" si="64"/>
        <v/>
      </c>
      <c r="BW40" s="5" t="str">
        <f t="shared" si="65"/>
        <v/>
      </c>
      <c r="BX40" s="5" t="str">
        <f t="shared" si="66"/>
        <v/>
      </c>
      <c r="BY40" s="5" t="str">
        <f t="shared" si="67"/>
        <v/>
      </c>
      <c r="BZ40" s="5" t="str">
        <f t="shared" si="68"/>
        <v/>
      </c>
      <c r="CA40" s="5" t="str">
        <f t="shared" si="69"/>
        <v/>
      </c>
      <c r="CB40" s="5" t="str">
        <f t="shared" si="70"/>
        <v/>
      </c>
      <c r="CC40" s="5" t="str">
        <f t="shared" si="71"/>
        <v/>
      </c>
      <c r="CD40" s="5" t="str">
        <f t="shared" si="72"/>
        <v/>
      </c>
      <c r="CE40" s="5" t="str">
        <f t="shared" si="73"/>
        <v/>
      </c>
      <c r="CF40" s="5" t="str">
        <f t="shared" si="74"/>
        <v/>
      </c>
      <c r="CG40" s="5" t="str">
        <f t="shared" si="75"/>
        <v/>
      </c>
      <c r="CH40" s="118" t="str">
        <f t="shared" si="76"/>
        <v/>
      </c>
      <c r="CI40" s="117"/>
    </row>
    <row r="41" spans="1:87" ht="12.75" customHeight="1" x14ac:dyDescent="0.2">
      <c r="A41" s="105"/>
      <c r="B41" s="75" t="s">
        <v>182</v>
      </c>
      <c r="C41" s="24">
        <v>28</v>
      </c>
      <c r="D41" s="20">
        <v>43036</v>
      </c>
      <c r="E41" s="44" t="s">
        <v>133</v>
      </c>
      <c r="F41" s="78">
        <v>165</v>
      </c>
      <c r="G41" s="73" t="s">
        <v>134</v>
      </c>
      <c r="H41" s="44"/>
      <c r="I41" s="78"/>
      <c r="J41" s="5"/>
      <c r="K41" s="85">
        <f t="shared" si="53"/>
        <v>10007.48</v>
      </c>
      <c r="L41" s="105"/>
      <c r="M41" s="105"/>
      <c r="N41" s="129"/>
      <c r="O41" s="129"/>
      <c r="P41" s="129"/>
      <c r="Q41" s="129"/>
      <c r="R41" s="129"/>
      <c r="S41" s="129"/>
      <c r="T41" s="129"/>
      <c r="U41" s="24"/>
      <c r="V41" s="24"/>
      <c r="W41" s="129"/>
      <c r="X41" s="129"/>
      <c r="Y41" s="129"/>
      <c r="Z41" s="129"/>
      <c r="AA41" s="129"/>
      <c r="AB41" s="129"/>
      <c r="AC41" s="129"/>
      <c r="AD41" s="129" t="s">
        <v>77</v>
      </c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79"/>
      <c r="AR41" s="179"/>
      <c r="AS41" s="179"/>
      <c r="AT41" s="179"/>
      <c r="AU41" s="26"/>
      <c r="AW41" t="s">
        <v>72</v>
      </c>
      <c r="AY41"/>
      <c r="AZ41" s="229">
        <v>350</v>
      </c>
      <c r="BA41" s="230">
        <f>CE49+'général 2'!BY49+'général 3'!BY49+'général 4'!BY49+'général 5'!BY49+'général 6'!BY49</f>
        <v>420</v>
      </c>
      <c r="BB41" s="105"/>
      <c r="BC41" s="117" t="str">
        <f>IF(N41="X",#REF!,"")</f>
        <v/>
      </c>
      <c r="BD41" s="5" t="str">
        <f t="shared" si="1"/>
        <v/>
      </c>
      <c r="BE41" s="5" t="str">
        <f t="shared" si="2"/>
        <v/>
      </c>
      <c r="BF41" s="5" t="str">
        <f t="shared" si="3"/>
        <v/>
      </c>
      <c r="BG41" s="5" t="str">
        <f t="shared" si="4"/>
        <v/>
      </c>
      <c r="BH41" s="5" t="str">
        <f t="shared" si="5"/>
        <v/>
      </c>
      <c r="BI41" s="118" t="str">
        <f t="shared" si="29"/>
        <v/>
      </c>
      <c r="BK41" s="117" t="str">
        <f t="shared" si="54"/>
        <v/>
      </c>
      <c r="BL41" s="5" t="str">
        <f t="shared" si="55"/>
        <v/>
      </c>
      <c r="BM41" s="5" t="str">
        <f t="shared" si="56"/>
        <v/>
      </c>
      <c r="BN41" s="5" t="str">
        <f t="shared" si="77"/>
        <v/>
      </c>
      <c r="BO41" s="5" t="str">
        <f t="shared" si="57"/>
        <v/>
      </c>
      <c r="BP41" s="5" t="str">
        <f t="shared" si="58"/>
        <v/>
      </c>
      <c r="BQ41" s="5" t="str">
        <f t="shared" si="59"/>
        <v/>
      </c>
      <c r="BR41" s="5">
        <f t="shared" si="60"/>
        <v>165</v>
      </c>
      <c r="BS41" s="5" t="str">
        <f t="shared" si="61"/>
        <v/>
      </c>
      <c r="BT41" s="5" t="str">
        <f t="shared" si="62"/>
        <v/>
      </c>
      <c r="BU41" s="5" t="str">
        <f t="shared" si="63"/>
        <v/>
      </c>
      <c r="BV41" s="5" t="str">
        <f t="shared" si="64"/>
        <v/>
      </c>
      <c r="BW41" s="5" t="str">
        <f t="shared" si="65"/>
        <v/>
      </c>
      <c r="BX41" s="5" t="str">
        <f t="shared" si="66"/>
        <v/>
      </c>
      <c r="BY41" s="5" t="str">
        <f t="shared" si="67"/>
        <v/>
      </c>
      <c r="BZ41" s="5" t="str">
        <f t="shared" si="68"/>
        <v/>
      </c>
      <c r="CA41" s="5" t="str">
        <f t="shared" si="69"/>
        <v/>
      </c>
      <c r="CB41" s="5" t="str">
        <f t="shared" si="70"/>
        <v/>
      </c>
      <c r="CC41" s="5" t="str">
        <f t="shared" si="71"/>
        <v/>
      </c>
      <c r="CD41" s="5" t="str">
        <f t="shared" si="72"/>
        <v/>
      </c>
      <c r="CE41" s="5" t="str">
        <f t="shared" si="73"/>
        <v/>
      </c>
      <c r="CF41" s="5" t="str">
        <f t="shared" si="74"/>
        <v/>
      </c>
      <c r="CG41" s="5" t="str">
        <f t="shared" si="75"/>
        <v/>
      </c>
      <c r="CH41" s="118" t="str">
        <f t="shared" si="76"/>
        <v/>
      </c>
      <c r="CI41" s="117"/>
    </row>
    <row r="42" spans="1:87" x14ac:dyDescent="0.2">
      <c r="A42" s="105"/>
      <c r="B42" s="74" t="s">
        <v>182</v>
      </c>
      <c r="C42" s="29">
        <v>29</v>
      </c>
      <c r="D42" s="30">
        <v>43036</v>
      </c>
      <c r="E42" s="45" t="s">
        <v>135</v>
      </c>
      <c r="F42" s="77">
        <v>84.2</v>
      </c>
      <c r="G42" s="64" t="s">
        <v>136</v>
      </c>
      <c r="H42" s="47"/>
      <c r="I42" s="83"/>
      <c r="J42" s="5"/>
      <c r="K42" s="86">
        <f t="shared" si="53"/>
        <v>9923.2799999999988</v>
      </c>
      <c r="L42" s="105"/>
      <c r="M42" s="105"/>
      <c r="N42" s="129"/>
      <c r="O42" s="129"/>
      <c r="P42" s="129"/>
      <c r="Q42" s="129"/>
      <c r="R42" s="129"/>
      <c r="S42" s="129"/>
      <c r="T42" s="129"/>
      <c r="U42" s="24"/>
      <c r="V42" s="24"/>
      <c r="W42" s="129"/>
      <c r="X42" s="129"/>
      <c r="Y42" s="129"/>
      <c r="Z42" s="129"/>
      <c r="AA42" s="129"/>
      <c r="AB42" s="129"/>
      <c r="AC42" s="129"/>
      <c r="AD42" s="129"/>
      <c r="AE42" s="129" t="s">
        <v>77</v>
      </c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79"/>
      <c r="AR42" s="179"/>
      <c r="AS42" s="179"/>
      <c r="AT42" s="179"/>
      <c r="AU42" s="26"/>
      <c r="AW42" t="s">
        <v>62</v>
      </c>
      <c r="AX42"/>
      <c r="AY42"/>
      <c r="AZ42" s="229">
        <v>600</v>
      </c>
      <c r="BA42" s="230">
        <f>BY49+'général 2'!BS49+'général 3'!BS49+'général 4'!BS49+'général 5'!BS49+'général 6'!BS49</f>
        <v>537.90000000000009</v>
      </c>
      <c r="BB42" s="105"/>
      <c r="BC42" s="117" t="str">
        <f t="shared" ref="BC42:BC48" si="78">IF(N42="X",I42,"")</f>
        <v/>
      </c>
      <c r="BD42" s="5" t="str">
        <f t="shared" si="1"/>
        <v/>
      </c>
      <c r="BE42" s="5" t="str">
        <f t="shared" si="2"/>
        <v/>
      </c>
      <c r="BF42" s="5" t="str">
        <f t="shared" si="3"/>
        <v/>
      </c>
      <c r="BG42" s="5" t="str">
        <f t="shared" si="4"/>
        <v/>
      </c>
      <c r="BH42" s="5" t="str">
        <f t="shared" si="5"/>
        <v/>
      </c>
      <c r="BI42" s="118" t="str">
        <f t="shared" si="29"/>
        <v/>
      </c>
      <c r="BK42" s="117" t="str">
        <f t="shared" si="54"/>
        <v/>
      </c>
      <c r="BL42" s="5" t="str">
        <f t="shared" si="55"/>
        <v/>
      </c>
      <c r="BM42" s="5" t="str">
        <f t="shared" si="56"/>
        <v/>
      </c>
      <c r="BN42" s="5" t="str">
        <f t="shared" si="77"/>
        <v/>
      </c>
      <c r="BO42" s="5" t="str">
        <f t="shared" si="57"/>
        <v/>
      </c>
      <c r="BP42" s="5" t="str">
        <f t="shared" si="58"/>
        <v/>
      </c>
      <c r="BQ42" s="5" t="str">
        <f t="shared" si="59"/>
        <v/>
      </c>
      <c r="BR42" s="5" t="str">
        <f t="shared" si="60"/>
        <v/>
      </c>
      <c r="BS42" s="5">
        <f t="shared" si="61"/>
        <v>84.2</v>
      </c>
      <c r="BT42" s="5" t="str">
        <f t="shared" si="62"/>
        <v/>
      </c>
      <c r="BU42" s="5" t="str">
        <f t="shared" si="63"/>
        <v/>
      </c>
      <c r="BV42" s="5" t="str">
        <f t="shared" si="64"/>
        <v/>
      </c>
      <c r="BW42" s="5" t="str">
        <f t="shared" si="65"/>
        <v/>
      </c>
      <c r="BX42" s="5" t="str">
        <f t="shared" si="66"/>
        <v/>
      </c>
      <c r="BY42" s="5" t="str">
        <f t="shared" si="67"/>
        <v/>
      </c>
      <c r="BZ42" s="5" t="str">
        <f t="shared" si="68"/>
        <v/>
      </c>
      <c r="CA42" s="5" t="str">
        <f t="shared" si="69"/>
        <v/>
      </c>
      <c r="CB42" s="5" t="str">
        <f t="shared" si="70"/>
        <v/>
      </c>
      <c r="CC42" s="5" t="str">
        <f t="shared" si="71"/>
        <v/>
      </c>
      <c r="CD42" s="5" t="str">
        <f t="shared" si="72"/>
        <v/>
      </c>
      <c r="CE42" s="5" t="str">
        <f t="shared" si="73"/>
        <v/>
      </c>
      <c r="CF42" s="5" t="str">
        <f t="shared" si="74"/>
        <v/>
      </c>
      <c r="CG42" s="5" t="str">
        <f t="shared" si="75"/>
        <v/>
      </c>
      <c r="CH42" s="118" t="str">
        <f t="shared" si="76"/>
        <v/>
      </c>
      <c r="CI42" s="117"/>
    </row>
    <row r="43" spans="1:87" ht="12.75" customHeight="1" x14ac:dyDescent="0.2">
      <c r="A43" s="105"/>
      <c r="B43" s="75" t="s">
        <v>182</v>
      </c>
      <c r="C43" s="24">
        <v>30</v>
      </c>
      <c r="D43" s="20">
        <v>43036</v>
      </c>
      <c r="E43" s="44" t="s">
        <v>137</v>
      </c>
      <c r="F43" s="78">
        <v>26.2</v>
      </c>
      <c r="G43" s="40" t="s">
        <v>138</v>
      </c>
      <c r="H43" s="44"/>
      <c r="I43" s="81"/>
      <c r="J43" s="5"/>
      <c r="K43" s="85">
        <f t="shared" si="53"/>
        <v>9897.0799999999981</v>
      </c>
      <c r="L43" s="105"/>
      <c r="M43" s="105"/>
      <c r="N43" s="129"/>
      <c r="O43" s="129"/>
      <c r="P43" s="129"/>
      <c r="Q43" s="129"/>
      <c r="R43" s="129"/>
      <c r="S43" s="129"/>
      <c r="T43" s="129"/>
      <c r="U43" s="24"/>
      <c r="V43" s="24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 t="s">
        <v>77</v>
      </c>
      <c r="AH43" s="129"/>
      <c r="AI43" s="129"/>
      <c r="AJ43" s="129"/>
      <c r="AK43" s="129"/>
      <c r="AL43" s="129"/>
      <c r="AM43" s="129"/>
      <c r="AN43" s="129"/>
      <c r="AO43" s="129"/>
      <c r="AP43" s="129"/>
      <c r="AQ43" s="179"/>
      <c r="AR43" s="179"/>
      <c r="AS43" s="179"/>
      <c r="AT43" s="179"/>
      <c r="AU43" s="26"/>
      <c r="AW43" s="105" t="s">
        <v>50</v>
      </c>
      <c r="AX43"/>
      <c r="AY43"/>
      <c r="AZ43" s="229">
        <v>0</v>
      </c>
      <c r="BA43" s="230">
        <f>BZ49+'général 2'!BT49+'général 3'!BT49+'général 4'!BT49+'général 5'!BT49+'général 6'!BT49</f>
        <v>736.64</v>
      </c>
      <c r="BB43" s="105"/>
      <c r="BC43" s="117" t="str">
        <f t="shared" si="78"/>
        <v/>
      </c>
      <c r="BD43" s="5" t="str">
        <f t="shared" si="1"/>
        <v/>
      </c>
      <c r="BE43" s="5" t="str">
        <f t="shared" si="2"/>
        <v/>
      </c>
      <c r="BF43" s="5" t="str">
        <f t="shared" si="3"/>
        <v/>
      </c>
      <c r="BG43" s="5" t="str">
        <f t="shared" si="4"/>
        <v/>
      </c>
      <c r="BH43" s="5" t="str">
        <f t="shared" si="5"/>
        <v/>
      </c>
      <c r="BI43" s="118" t="str">
        <f t="shared" si="29"/>
        <v/>
      </c>
      <c r="BK43" s="117" t="str">
        <f t="shared" si="54"/>
        <v/>
      </c>
      <c r="BL43" s="5" t="str">
        <f t="shared" si="55"/>
        <v/>
      </c>
      <c r="BM43" s="5" t="str">
        <f t="shared" si="56"/>
        <v/>
      </c>
      <c r="BN43" s="5" t="str">
        <f t="shared" si="77"/>
        <v/>
      </c>
      <c r="BO43" s="5" t="str">
        <f t="shared" si="57"/>
        <v/>
      </c>
      <c r="BP43" s="5" t="str">
        <f t="shared" si="58"/>
        <v/>
      </c>
      <c r="BQ43" s="5" t="str">
        <f t="shared" si="59"/>
        <v/>
      </c>
      <c r="BR43" s="5" t="str">
        <f t="shared" si="60"/>
        <v/>
      </c>
      <c r="BS43" s="5" t="str">
        <f t="shared" si="61"/>
        <v/>
      </c>
      <c r="BT43" s="5" t="str">
        <f t="shared" si="62"/>
        <v/>
      </c>
      <c r="BU43" s="5">
        <f t="shared" si="63"/>
        <v>26.2</v>
      </c>
      <c r="BV43" s="5" t="str">
        <f t="shared" si="64"/>
        <v/>
      </c>
      <c r="BW43" s="5" t="str">
        <f t="shared" si="65"/>
        <v/>
      </c>
      <c r="BX43" s="5" t="str">
        <f t="shared" si="66"/>
        <v/>
      </c>
      <c r="BY43" s="5" t="str">
        <f t="shared" si="67"/>
        <v/>
      </c>
      <c r="BZ43" s="5" t="str">
        <f t="shared" si="68"/>
        <v/>
      </c>
      <c r="CA43" s="5" t="str">
        <f t="shared" si="69"/>
        <v/>
      </c>
      <c r="CB43" s="5" t="str">
        <f t="shared" si="70"/>
        <v/>
      </c>
      <c r="CC43" s="5" t="str">
        <f t="shared" si="71"/>
        <v/>
      </c>
      <c r="CD43" s="5" t="str">
        <f t="shared" si="72"/>
        <v/>
      </c>
      <c r="CE43" s="5" t="str">
        <f t="shared" si="73"/>
        <v/>
      </c>
      <c r="CF43" s="5" t="str">
        <f t="shared" si="74"/>
        <v/>
      </c>
      <c r="CG43" s="5" t="str">
        <f t="shared" si="75"/>
        <v/>
      </c>
      <c r="CH43" s="118" t="str">
        <f t="shared" si="76"/>
        <v/>
      </c>
      <c r="CI43" s="117"/>
    </row>
    <row r="44" spans="1:87" ht="12.75" customHeight="1" x14ac:dyDescent="0.2">
      <c r="A44" s="105"/>
      <c r="B44" s="74" t="s">
        <v>182</v>
      </c>
      <c r="C44" s="29">
        <v>31</v>
      </c>
      <c r="D44" s="30">
        <v>43036</v>
      </c>
      <c r="E44" s="45" t="s">
        <v>139</v>
      </c>
      <c r="F44" s="77">
        <v>49.5</v>
      </c>
      <c r="G44" s="63" t="s">
        <v>140</v>
      </c>
      <c r="H44" s="72"/>
      <c r="I44" s="83"/>
      <c r="J44" s="5"/>
      <c r="K44" s="86">
        <f t="shared" si="53"/>
        <v>9847.5799999999981</v>
      </c>
      <c r="L44" s="105"/>
      <c r="M44" s="105"/>
      <c r="N44" s="129"/>
      <c r="O44" s="129"/>
      <c r="P44" s="129"/>
      <c r="Q44" s="129"/>
      <c r="R44" s="129"/>
      <c r="S44" s="129"/>
      <c r="T44" s="129"/>
      <c r="U44" s="24"/>
      <c r="V44" s="24"/>
      <c r="W44" s="129"/>
      <c r="X44" s="129"/>
      <c r="Y44" s="129"/>
      <c r="Z44" s="129"/>
      <c r="AA44" s="129" t="s">
        <v>77</v>
      </c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79"/>
      <c r="AR44" s="179"/>
      <c r="AS44" s="179"/>
      <c r="AT44" s="179"/>
      <c r="AU44" s="26"/>
      <c r="AW44" s="210" t="s">
        <v>87</v>
      </c>
      <c r="AY44"/>
      <c r="AZ44" s="229">
        <v>400</v>
      </c>
      <c r="BA44" s="230">
        <f>CH49+'général 2'!CB49+'général 3'!CB49+'général 4'!CB49+'général 5'!CB49+'général 6'!CB49</f>
        <v>308.5</v>
      </c>
      <c r="BB44" s="105"/>
      <c r="BC44" s="117" t="str">
        <f t="shared" si="78"/>
        <v/>
      </c>
      <c r="BD44" s="5" t="str">
        <f t="shared" si="1"/>
        <v/>
      </c>
      <c r="BE44" s="5" t="str">
        <f t="shared" si="2"/>
        <v/>
      </c>
      <c r="BF44" s="5" t="str">
        <f t="shared" si="3"/>
        <v/>
      </c>
      <c r="BG44" s="5" t="str">
        <f t="shared" si="4"/>
        <v/>
      </c>
      <c r="BH44" s="5" t="str">
        <f t="shared" si="5"/>
        <v/>
      </c>
      <c r="BI44" s="118" t="str">
        <f t="shared" si="29"/>
        <v/>
      </c>
      <c r="BK44" s="117" t="str">
        <f t="shared" si="54"/>
        <v/>
      </c>
      <c r="BL44" s="5" t="str">
        <f t="shared" si="55"/>
        <v/>
      </c>
      <c r="BM44" s="5" t="str">
        <f t="shared" si="56"/>
        <v/>
      </c>
      <c r="BN44" s="5" t="str">
        <f t="shared" si="77"/>
        <v/>
      </c>
      <c r="BO44" s="5">
        <f t="shared" si="57"/>
        <v>49.5</v>
      </c>
      <c r="BP44" s="5" t="str">
        <f t="shared" si="58"/>
        <v/>
      </c>
      <c r="BQ44" s="5" t="str">
        <f t="shared" si="59"/>
        <v/>
      </c>
      <c r="BR44" s="5" t="str">
        <f t="shared" si="60"/>
        <v/>
      </c>
      <c r="BS44" s="5" t="str">
        <f t="shared" si="61"/>
        <v/>
      </c>
      <c r="BT44" s="5" t="str">
        <f t="shared" si="62"/>
        <v/>
      </c>
      <c r="BU44" s="5" t="str">
        <f t="shared" si="63"/>
        <v/>
      </c>
      <c r="BV44" s="5" t="str">
        <f t="shared" si="64"/>
        <v/>
      </c>
      <c r="BW44" s="5" t="str">
        <f t="shared" si="65"/>
        <v/>
      </c>
      <c r="BX44" s="5" t="str">
        <f t="shared" si="66"/>
        <v/>
      </c>
      <c r="BY44" s="5" t="str">
        <f t="shared" si="67"/>
        <v/>
      </c>
      <c r="BZ44" s="5" t="str">
        <f t="shared" si="68"/>
        <v/>
      </c>
      <c r="CA44" s="5" t="str">
        <f t="shared" si="69"/>
        <v/>
      </c>
      <c r="CB44" s="5" t="str">
        <f t="shared" si="70"/>
        <v/>
      </c>
      <c r="CC44" s="5" t="str">
        <f t="shared" si="71"/>
        <v/>
      </c>
      <c r="CD44" s="5" t="str">
        <f t="shared" si="72"/>
        <v/>
      </c>
      <c r="CE44" s="5" t="str">
        <f t="shared" si="73"/>
        <v/>
      </c>
      <c r="CF44" s="5" t="str">
        <f t="shared" si="74"/>
        <v/>
      </c>
      <c r="CG44" s="5" t="str">
        <f t="shared" si="75"/>
        <v/>
      </c>
      <c r="CH44" s="118" t="str">
        <f t="shared" si="76"/>
        <v/>
      </c>
      <c r="CI44" s="117"/>
    </row>
    <row r="45" spans="1:87" x14ac:dyDescent="0.2">
      <c r="A45" s="105"/>
      <c r="B45" s="75" t="s">
        <v>182</v>
      </c>
      <c r="C45" s="24">
        <v>32</v>
      </c>
      <c r="D45" s="20">
        <v>43036</v>
      </c>
      <c r="E45" s="44" t="s">
        <v>141</v>
      </c>
      <c r="F45" s="78">
        <v>82.5</v>
      </c>
      <c r="G45" s="40" t="s">
        <v>142</v>
      </c>
      <c r="H45" s="69"/>
      <c r="I45" s="81"/>
      <c r="J45" s="26"/>
      <c r="K45" s="85">
        <f t="shared" si="53"/>
        <v>9765.0799999999981</v>
      </c>
      <c r="L45" s="105"/>
      <c r="M45" s="105"/>
      <c r="N45" s="129"/>
      <c r="O45" s="129"/>
      <c r="P45" s="129"/>
      <c r="Q45" s="129"/>
      <c r="R45" s="129"/>
      <c r="S45" s="129"/>
      <c r="T45" s="129"/>
      <c r="U45" s="24"/>
      <c r="V45" s="24"/>
      <c r="W45" s="129"/>
      <c r="X45" s="129"/>
      <c r="Y45" s="129"/>
      <c r="Z45" s="129"/>
      <c r="AA45" s="129"/>
      <c r="AB45" s="129" t="s">
        <v>77</v>
      </c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79"/>
      <c r="AR45" s="179"/>
      <c r="AS45" s="179"/>
      <c r="AT45" s="179"/>
      <c r="AU45" s="26"/>
      <c r="AW45" s="148"/>
      <c r="AX45"/>
      <c r="AY45"/>
      <c r="AZ45" s="128">
        <f>SUM(AZ22:AZ44)</f>
        <v>20190</v>
      </c>
      <c r="BA45" s="128">
        <f>SUM(BA22:BA44)</f>
        <v>19526.8</v>
      </c>
      <c r="BB45" s="105"/>
      <c r="BC45" s="117" t="str">
        <f t="shared" si="78"/>
        <v/>
      </c>
      <c r="BD45" s="5" t="str">
        <f t="shared" si="1"/>
        <v/>
      </c>
      <c r="BE45" s="5" t="str">
        <f t="shared" si="2"/>
        <v/>
      </c>
      <c r="BF45" s="5" t="str">
        <f t="shared" si="3"/>
        <v/>
      </c>
      <c r="BG45" s="5" t="str">
        <f t="shared" si="4"/>
        <v/>
      </c>
      <c r="BH45" s="5" t="str">
        <f t="shared" si="5"/>
        <v/>
      </c>
      <c r="BI45" s="118" t="str">
        <f t="shared" si="29"/>
        <v/>
      </c>
      <c r="BK45" s="117" t="str">
        <f t="shared" si="54"/>
        <v/>
      </c>
      <c r="BL45" s="5" t="str">
        <f t="shared" si="55"/>
        <v/>
      </c>
      <c r="BM45" s="5" t="str">
        <f t="shared" si="56"/>
        <v/>
      </c>
      <c r="BN45" s="5" t="str">
        <f t="shared" si="77"/>
        <v/>
      </c>
      <c r="BO45" s="5" t="str">
        <f t="shared" si="57"/>
        <v/>
      </c>
      <c r="BP45" s="5">
        <f t="shared" si="58"/>
        <v>82.5</v>
      </c>
      <c r="BQ45" s="5" t="str">
        <f t="shared" si="59"/>
        <v/>
      </c>
      <c r="BR45" s="5" t="str">
        <f t="shared" si="60"/>
        <v/>
      </c>
      <c r="BS45" s="5" t="str">
        <f t="shared" si="61"/>
        <v/>
      </c>
      <c r="BT45" s="5" t="str">
        <f t="shared" si="62"/>
        <v/>
      </c>
      <c r="BU45" s="5" t="str">
        <f t="shared" si="63"/>
        <v/>
      </c>
      <c r="BV45" s="5" t="str">
        <f t="shared" si="64"/>
        <v/>
      </c>
      <c r="BW45" s="5" t="str">
        <f t="shared" si="65"/>
        <v/>
      </c>
      <c r="BX45" s="5" t="str">
        <f t="shared" si="66"/>
        <v/>
      </c>
      <c r="BY45" s="5" t="str">
        <f t="shared" si="67"/>
        <v/>
      </c>
      <c r="BZ45" s="5" t="str">
        <f t="shared" si="68"/>
        <v/>
      </c>
      <c r="CA45" s="5" t="str">
        <f t="shared" si="69"/>
        <v/>
      </c>
      <c r="CB45" s="5" t="str">
        <f t="shared" si="70"/>
        <v/>
      </c>
      <c r="CC45" s="5" t="str">
        <f t="shared" si="71"/>
        <v/>
      </c>
      <c r="CD45" s="5" t="str">
        <f t="shared" si="72"/>
        <v/>
      </c>
      <c r="CE45" s="5" t="str">
        <f t="shared" si="73"/>
        <v/>
      </c>
      <c r="CF45" s="5" t="str">
        <f t="shared" si="74"/>
        <v/>
      </c>
      <c r="CG45" s="5" t="str">
        <f t="shared" si="75"/>
        <v/>
      </c>
      <c r="CH45" s="118" t="str">
        <f t="shared" si="76"/>
        <v/>
      </c>
      <c r="CI45" s="117"/>
    </row>
    <row r="46" spans="1:87" ht="12.75" customHeight="1" x14ac:dyDescent="0.2">
      <c r="A46" s="105"/>
      <c r="B46" s="28" t="s">
        <v>179</v>
      </c>
      <c r="C46" s="29">
        <v>33</v>
      </c>
      <c r="D46" s="30">
        <v>43038</v>
      </c>
      <c r="E46" s="45" t="s">
        <v>88</v>
      </c>
      <c r="F46" s="77">
        <v>825</v>
      </c>
      <c r="G46" s="42" t="s">
        <v>143</v>
      </c>
      <c r="H46" s="45"/>
      <c r="I46" s="83"/>
      <c r="J46" s="26"/>
      <c r="K46" s="86">
        <f t="shared" si="53"/>
        <v>8940.0799999999981</v>
      </c>
      <c r="L46" s="105"/>
      <c r="M46" s="105"/>
      <c r="N46" s="129"/>
      <c r="O46" s="129"/>
      <c r="P46" s="129"/>
      <c r="Q46" s="129"/>
      <c r="R46" s="129"/>
      <c r="S46" s="129"/>
      <c r="T46" s="129"/>
      <c r="U46" s="24"/>
      <c r="V46" s="24"/>
      <c r="W46" s="129" t="s">
        <v>77</v>
      </c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79"/>
      <c r="AR46" s="179"/>
      <c r="AS46" s="179"/>
      <c r="AT46" s="179"/>
      <c r="AU46" s="26"/>
      <c r="AY46" s="139"/>
      <c r="AZ46" s="132"/>
      <c r="BA46" s="143"/>
      <c r="BB46" s="152"/>
      <c r="BC46" s="117" t="str">
        <f t="shared" si="78"/>
        <v/>
      </c>
      <c r="BD46" s="5" t="str">
        <f t="shared" si="1"/>
        <v/>
      </c>
      <c r="BE46" s="5" t="str">
        <f t="shared" si="2"/>
        <v/>
      </c>
      <c r="BF46" s="5" t="str">
        <f t="shared" si="3"/>
        <v/>
      </c>
      <c r="BG46" s="5" t="str">
        <f t="shared" si="4"/>
        <v/>
      </c>
      <c r="BH46" s="5" t="str">
        <f t="shared" si="5"/>
        <v/>
      </c>
      <c r="BI46" s="118" t="str">
        <f t="shared" si="29"/>
        <v/>
      </c>
      <c r="BK46" s="117">
        <f t="shared" si="54"/>
        <v>825</v>
      </c>
      <c r="BL46" s="5" t="str">
        <f t="shared" si="55"/>
        <v/>
      </c>
      <c r="BM46" s="5" t="str">
        <f t="shared" si="56"/>
        <v/>
      </c>
      <c r="BN46" s="5" t="str">
        <f t="shared" si="77"/>
        <v/>
      </c>
      <c r="BO46" s="5" t="str">
        <f t="shared" si="57"/>
        <v/>
      </c>
      <c r="BP46" s="5" t="str">
        <f t="shared" si="58"/>
        <v/>
      </c>
      <c r="BQ46" s="5" t="str">
        <f t="shared" si="59"/>
        <v/>
      </c>
      <c r="BR46" s="5" t="str">
        <f t="shared" si="60"/>
        <v/>
      </c>
      <c r="BS46" s="5" t="str">
        <f t="shared" si="61"/>
        <v/>
      </c>
      <c r="BT46" s="5" t="str">
        <f t="shared" si="62"/>
        <v/>
      </c>
      <c r="BU46" s="5" t="str">
        <f t="shared" si="63"/>
        <v/>
      </c>
      <c r="BV46" s="5" t="str">
        <f t="shared" si="64"/>
        <v/>
      </c>
      <c r="BW46" s="5" t="str">
        <f t="shared" si="65"/>
        <v/>
      </c>
      <c r="BX46" s="5" t="str">
        <f t="shared" si="66"/>
        <v/>
      </c>
      <c r="BY46" s="5" t="str">
        <f t="shared" si="67"/>
        <v/>
      </c>
      <c r="BZ46" s="5" t="str">
        <f t="shared" si="68"/>
        <v/>
      </c>
      <c r="CA46" s="5" t="str">
        <f t="shared" si="69"/>
        <v/>
      </c>
      <c r="CB46" s="5" t="str">
        <f t="shared" si="70"/>
        <v/>
      </c>
      <c r="CC46" s="5" t="str">
        <f t="shared" si="71"/>
        <v/>
      </c>
      <c r="CD46" s="5" t="str">
        <f t="shared" si="72"/>
        <v/>
      </c>
      <c r="CE46" s="5" t="str">
        <f t="shared" si="73"/>
        <v/>
      </c>
      <c r="CF46" s="5" t="str">
        <f t="shared" si="74"/>
        <v/>
      </c>
      <c r="CG46" s="5" t="str">
        <f t="shared" si="75"/>
        <v/>
      </c>
      <c r="CH46" s="118" t="str">
        <f t="shared" si="76"/>
        <v/>
      </c>
      <c r="CI46" s="117"/>
    </row>
    <row r="47" spans="1:87" x14ac:dyDescent="0.2">
      <c r="A47" s="105"/>
      <c r="B47" s="75" t="s">
        <v>126</v>
      </c>
      <c r="C47" s="33">
        <v>34</v>
      </c>
      <c r="D47" s="20">
        <v>43039</v>
      </c>
      <c r="E47" s="44"/>
      <c r="F47" s="78"/>
      <c r="G47" s="65" t="s">
        <v>21</v>
      </c>
      <c r="H47" s="69" t="s">
        <v>144</v>
      </c>
      <c r="I47" s="81">
        <v>490</v>
      </c>
      <c r="J47" s="26"/>
      <c r="K47" s="85">
        <f t="shared" si="53"/>
        <v>9430.0799999999981</v>
      </c>
      <c r="L47" s="105"/>
      <c r="M47" s="105"/>
      <c r="N47" s="129" t="s">
        <v>77</v>
      </c>
      <c r="O47" s="129"/>
      <c r="P47" s="129"/>
      <c r="Q47" s="129"/>
      <c r="R47" s="129"/>
      <c r="S47" s="129"/>
      <c r="T47" s="129"/>
      <c r="U47" s="24"/>
      <c r="V47" s="24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79"/>
      <c r="AR47" s="179"/>
      <c r="AS47" s="179"/>
      <c r="AT47" s="179"/>
      <c r="AU47" s="26"/>
      <c r="AW47" s="148"/>
      <c r="AX47"/>
      <c r="AY47" s="139"/>
      <c r="AZ47" s="132"/>
      <c r="BA47" s="143"/>
      <c r="BB47" s="152"/>
      <c r="BC47" s="117">
        <f t="shared" si="78"/>
        <v>490</v>
      </c>
      <c r="BD47" s="5" t="str">
        <f t="shared" si="1"/>
        <v/>
      </c>
      <c r="BE47" s="5" t="str">
        <f t="shared" si="2"/>
        <v/>
      </c>
      <c r="BF47" s="5" t="str">
        <f t="shared" si="3"/>
        <v/>
      </c>
      <c r="BG47" s="5" t="str">
        <f t="shared" si="4"/>
        <v/>
      </c>
      <c r="BH47" s="5" t="str">
        <f t="shared" si="5"/>
        <v/>
      </c>
      <c r="BI47" s="118" t="str">
        <f t="shared" si="29"/>
        <v/>
      </c>
      <c r="BK47" s="117" t="str">
        <f t="shared" si="54"/>
        <v/>
      </c>
      <c r="BL47" s="5" t="str">
        <f t="shared" si="55"/>
        <v/>
      </c>
      <c r="BM47" s="5" t="str">
        <f t="shared" si="56"/>
        <v/>
      </c>
      <c r="BN47" s="5" t="str">
        <f t="shared" si="77"/>
        <v/>
      </c>
      <c r="BO47" s="5" t="str">
        <f t="shared" si="57"/>
        <v/>
      </c>
      <c r="BP47" s="5" t="str">
        <f t="shared" si="58"/>
        <v/>
      </c>
      <c r="BQ47" s="5" t="str">
        <f t="shared" si="59"/>
        <v/>
      </c>
      <c r="BR47" s="5" t="str">
        <f t="shared" si="60"/>
        <v/>
      </c>
      <c r="BS47" s="5" t="str">
        <f t="shared" si="61"/>
        <v/>
      </c>
      <c r="BT47" s="5" t="str">
        <f t="shared" si="62"/>
        <v/>
      </c>
      <c r="BU47" s="5" t="str">
        <f t="shared" si="63"/>
        <v/>
      </c>
      <c r="BV47" s="5" t="str">
        <f t="shared" si="64"/>
        <v/>
      </c>
      <c r="BW47" s="5" t="str">
        <f t="shared" si="65"/>
        <v/>
      </c>
      <c r="BX47" s="5" t="str">
        <f t="shared" si="66"/>
        <v/>
      </c>
      <c r="BY47" s="5" t="str">
        <f t="shared" si="67"/>
        <v/>
      </c>
      <c r="BZ47" s="5" t="str">
        <f t="shared" si="68"/>
        <v/>
      </c>
      <c r="CA47" s="5" t="str">
        <f t="shared" si="69"/>
        <v/>
      </c>
      <c r="CB47" s="5" t="str">
        <f t="shared" si="70"/>
        <v/>
      </c>
      <c r="CC47" s="5" t="str">
        <f t="shared" si="71"/>
        <v/>
      </c>
      <c r="CD47" s="5" t="str">
        <f t="shared" si="72"/>
        <v/>
      </c>
      <c r="CE47" s="5" t="str">
        <f t="shared" si="73"/>
        <v/>
      </c>
      <c r="CF47" s="5" t="str">
        <f t="shared" si="74"/>
        <v/>
      </c>
      <c r="CG47" s="5" t="str">
        <f t="shared" si="75"/>
        <v/>
      </c>
      <c r="CH47" s="118" t="str">
        <f t="shared" si="76"/>
        <v/>
      </c>
      <c r="CI47" s="117"/>
    </row>
    <row r="48" spans="1:87" ht="13.5" customHeight="1" thickBot="1" x14ac:dyDescent="0.25">
      <c r="A48" s="105"/>
      <c r="B48" s="169" t="s">
        <v>126</v>
      </c>
      <c r="C48" s="51">
        <v>35</v>
      </c>
      <c r="D48" s="52">
        <v>43039</v>
      </c>
      <c r="E48" s="47"/>
      <c r="F48" s="77"/>
      <c r="G48" s="42" t="s">
        <v>145</v>
      </c>
      <c r="H48" s="47"/>
      <c r="I48" s="83">
        <v>100</v>
      </c>
      <c r="J48" s="5"/>
      <c r="K48" s="86">
        <f t="shared" si="53"/>
        <v>9530.0799999999981</v>
      </c>
      <c r="L48" s="105"/>
      <c r="M48" s="105"/>
      <c r="N48" s="129"/>
      <c r="O48" s="129" t="s">
        <v>77</v>
      </c>
      <c r="P48" s="129"/>
      <c r="Q48" s="129"/>
      <c r="R48" s="129"/>
      <c r="S48" s="129"/>
      <c r="T48" s="129"/>
      <c r="U48" s="24"/>
      <c r="V48" s="24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79"/>
      <c r="AR48" s="179"/>
      <c r="AS48" s="179"/>
      <c r="AT48" s="179"/>
      <c r="AU48" s="26"/>
      <c r="AY48" s="139"/>
      <c r="AZ48" s="132"/>
      <c r="BA48" s="143"/>
      <c r="BB48" s="152"/>
      <c r="BC48" s="119" t="str">
        <f t="shared" si="78"/>
        <v/>
      </c>
      <c r="BD48" s="120">
        <f t="shared" si="1"/>
        <v>100</v>
      </c>
      <c r="BE48" s="5" t="str">
        <f t="shared" si="2"/>
        <v/>
      </c>
      <c r="BF48" s="5" t="str">
        <f t="shared" si="3"/>
        <v/>
      </c>
      <c r="BG48" s="5" t="str">
        <f t="shared" si="4"/>
        <v/>
      </c>
      <c r="BH48" s="5" t="str">
        <f t="shared" si="5"/>
        <v/>
      </c>
      <c r="BI48" s="121" t="str">
        <f t="shared" si="29"/>
        <v/>
      </c>
      <c r="BK48" s="117" t="str">
        <f t="shared" si="54"/>
        <v/>
      </c>
      <c r="BL48" s="5" t="str">
        <f t="shared" si="55"/>
        <v/>
      </c>
      <c r="BM48" s="5" t="str">
        <f t="shared" si="56"/>
        <v/>
      </c>
      <c r="BN48" s="5" t="str">
        <f t="shared" si="77"/>
        <v/>
      </c>
      <c r="BO48" s="5" t="str">
        <f t="shared" si="57"/>
        <v/>
      </c>
      <c r="BP48" s="5" t="str">
        <f t="shared" si="58"/>
        <v/>
      </c>
      <c r="BQ48" s="5" t="str">
        <f t="shared" si="59"/>
        <v/>
      </c>
      <c r="BR48" s="5" t="str">
        <f t="shared" si="60"/>
        <v/>
      </c>
      <c r="BS48" s="5" t="str">
        <f t="shared" si="61"/>
        <v/>
      </c>
      <c r="BT48" s="5" t="str">
        <f t="shared" si="62"/>
        <v/>
      </c>
      <c r="BU48" s="5" t="str">
        <f t="shared" si="63"/>
        <v/>
      </c>
      <c r="BV48" s="5" t="str">
        <f t="shared" si="64"/>
        <v/>
      </c>
      <c r="BW48" s="5" t="str">
        <f t="shared" si="65"/>
        <v/>
      </c>
      <c r="BX48" s="5" t="str">
        <f t="shared" si="66"/>
        <v/>
      </c>
      <c r="BY48" s="5" t="str">
        <f t="shared" si="67"/>
        <v/>
      </c>
      <c r="BZ48" s="5" t="str">
        <f t="shared" si="68"/>
        <v/>
      </c>
      <c r="CA48" s="5" t="str">
        <f t="shared" si="69"/>
        <v/>
      </c>
      <c r="CB48" s="5" t="str">
        <f t="shared" si="70"/>
        <v/>
      </c>
      <c r="CC48" s="5" t="str">
        <f t="shared" si="71"/>
        <v/>
      </c>
      <c r="CD48" s="5" t="str">
        <f t="shared" si="72"/>
        <v/>
      </c>
      <c r="CE48" s="5" t="str">
        <f t="shared" si="73"/>
        <v/>
      </c>
      <c r="CF48" s="5" t="str">
        <f t="shared" si="74"/>
        <v/>
      </c>
      <c r="CG48" s="5" t="str">
        <f t="shared" si="75"/>
        <v/>
      </c>
      <c r="CH48" s="118" t="str">
        <f t="shared" si="76"/>
        <v/>
      </c>
      <c r="CI48" s="117"/>
    </row>
    <row r="49" spans="1:87" ht="14.25" thickTop="1" thickBot="1" x14ac:dyDescent="0.25">
      <c r="A49" s="105"/>
      <c r="D49" s="4"/>
      <c r="E49" s="9" t="s">
        <v>9</v>
      </c>
      <c r="F49" s="76">
        <f>SUM(F14:F48)</f>
        <v>4306.3999999999996</v>
      </c>
      <c r="G49" s="10"/>
      <c r="H49" s="9" t="s">
        <v>9</v>
      </c>
      <c r="I49" s="76">
        <f>SUM(I14:I48)</f>
        <v>2580</v>
      </c>
      <c r="K49" s="76">
        <f>K48</f>
        <v>9530.0799999999981</v>
      </c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W49" s="148"/>
      <c r="AX49"/>
      <c r="AY49" s="139"/>
      <c r="AZ49" s="132"/>
      <c r="BA49" s="143"/>
      <c r="BB49" s="152"/>
      <c r="BC49" s="125">
        <f>SUM(BC14:BC48)</f>
        <v>2480</v>
      </c>
      <c r="BD49" s="125">
        <f t="shared" ref="BD49:BI49" si="79">SUM(BD14:BD48)</f>
        <v>100</v>
      </c>
      <c r="BE49" s="125">
        <f t="shared" si="79"/>
        <v>0</v>
      </c>
      <c r="BF49" s="125">
        <f t="shared" si="79"/>
        <v>0</v>
      </c>
      <c r="BG49" s="125">
        <f t="shared" si="79"/>
        <v>0</v>
      </c>
      <c r="BH49" s="125">
        <f t="shared" si="79"/>
        <v>0</v>
      </c>
      <c r="BI49" s="33">
        <f t="shared" si="79"/>
        <v>0</v>
      </c>
      <c r="BK49" s="125">
        <f>SUM(BK14:BK48)</f>
        <v>1742.5</v>
      </c>
      <c r="BL49" s="125">
        <f t="shared" ref="BL49:BU49" si="80">SUM(BL14:BL48)</f>
        <v>180</v>
      </c>
      <c r="BM49" s="125">
        <f t="shared" si="80"/>
        <v>0</v>
      </c>
      <c r="BN49" s="125">
        <f t="shared" si="80"/>
        <v>422.40000000000003</v>
      </c>
      <c r="BO49" s="125">
        <f t="shared" si="80"/>
        <v>49.5</v>
      </c>
      <c r="BP49" s="125">
        <f t="shared" si="80"/>
        <v>82.5</v>
      </c>
      <c r="BQ49" s="125">
        <f t="shared" si="80"/>
        <v>148.19999999999999</v>
      </c>
      <c r="BR49" s="125">
        <f t="shared" si="80"/>
        <v>395.4</v>
      </c>
      <c r="BS49" s="125">
        <f t="shared" si="80"/>
        <v>122.6</v>
      </c>
      <c r="BT49" s="125">
        <f t="shared" si="80"/>
        <v>0</v>
      </c>
      <c r="BU49" s="125">
        <f t="shared" si="80"/>
        <v>42.8</v>
      </c>
      <c r="BV49" s="125">
        <f t="shared" ref="BV49:CH49" si="81">SUM(BV14:BV48)</f>
        <v>0</v>
      </c>
      <c r="BW49" s="125">
        <f t="shared" si="81"/>
        <v>0</v>
      </c>
      <c r="BX49" s="125">
        <f t="shared" si="81"/>
        <v>0</v>
      </c>
      <c r="BY49" s="125">
        <f t="shared" si="81"/>
        <v>18</v>
      </c>
      <c r="BZ49" s="125">
        <f t="shared" si="81"/>
        <v>0</v>
      </c>
      <c r="CA49" s="125">
        <f t="shared" si="81"/>
        <v>0</v>
      </c>
      <c r="CB49" s="125">
        <f t="shared" si="81"/>
        <v>0</v>
      </c>
      <c r="CC49" s="125">
        <f t="shared" si="81"/>
        <v>0</v>
      </c>
      <c r="CD49" s="125">
        <f t="shared" si="81"/>
        <v>0</v>
      </c>
      <c r="CE49" s="125">
        <f t="shared" si="81"/>
        <v>270</v>
      </c>
      <c r="CF49" s="125">
        <f t="shared" si="81"/>
        <v>268.79999999999995</v>
      </c>
      <c r="CG49" s="125">
        <f t="shared" si="81"/>
        <v>528</v>
      </c>
      <c r="CH49" s="125">
        <f t="shared" si="81"/>
        <v>35.700000000000003</v>
      </c>
      <c r="CI49" s="216">
        <f>SUM(BK49:CH49)</f>
        <v>4306.3999999999996</v>
      </c>
    </row>
    <row r="50" spans="1:87" ht="13.5" thickTop="1" x14ac:dyDescent="0.2"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W50" s="148"/>
      <c r="AX50"/>
      <c r="AY50" s="139"/>
      <c r="AZ50" s="132"/>
      <c r="BA50" s="143"/>
      <c r="BB50" s="152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</row>
    <row r="51" spans="1:87" ht="12.75" customHeight="1" x14ac:dyDescent="0.2"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Y51" s="139"/>
      <c r="AZ51" s="132"/>
      <c r="BA51" s="143"/>
      <c r="BB51" s="152"/>
    </row>
    <row r="52" spans="1:87" x14ac:dyDescent="0.2">
      <c r="AW52" s="148"/>
      <c r="AX52"/>
      <c r="AY52" s="139"/>
      <c r="AZ52" s="132"/>
      <c r="BA52" s="143"/>
      <c r="BB52" s="152"/>
    </row>
    <row r="53" spans="1:87" ht="12.75" customHeight="1" x14ac:dyDescent="0.2">
      <c r="AY53"/>
      <c r="AZ53" s="132"/>
      <c r="BA53" s="132"/>
      <c r="BB53" s="105"/>
    </row>
    <row r="54" spans="1:87" x14ac:dyDescent="0.2">
      <c r="AW54" s="148"/>
      <c r="AX54"/>
      <c r="AY54"/>
      <c r="AZ54" s="132"/>
      <c r="BA54" s="132"/>
      <c r="BB54" s="105"/>
    </row>
    <row r="55" spans="1:87" x14ac:dyDescent="0.2">
      <c r="B55"/>
      <c r="C55"/>
      <c r="D55"/>
      <c r="E55"/>
      <c r="H55"/>
      <c r="I55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W55" s="148"/>
      <c r="AX55"/>
      <c r="AY55"/>
      <c r="AZ55" s="132"/>
      <c r="BA55" s="132"/>
      <c r="BB55" s="105"/>
    </row>
    <row r="56" spans="1:87" x14ac:dyDescent="0.2">
      <c r="B56"/>
      <c r="C56"/>
      <c r="D56"/>
      <c r="E56"/>
      <c r="H56"/>
      <c r="I56"/>
      <c r="AZ56" s="133"/>
      <c r="BA56" s="132"/>
      <c r="BB56" s="105"/>
    </row>
    <row r="57" spans="1:87" x14ac:dyDescent="0.2">
      <c r="B57"/>
      <c r="C57"/>
      <c r="D57"/>
      <c r="E57"/>
      <c r="H57"/>
      <c r="I57"/>
      <c r="AZ57" s="163" t="s">
        <v>63</v>
      </c>
      <c r="BA57" s="164" t="s">
        <v>64</v>
      </c>
      <c r="BB57" s="105"/>
    </row>
    <row r="58" spans="1:87" x14ac:dyDescent="0.2">
      <c r="B58"/>
      <c r="C58"/>
      <c r="D58"/>
      <c r="E58"/>
      <c r="H58"/>
      <c r="I58"/>
      <c r="AY58" s="105" t="s">
        <v>65</v>
      </c>
      <c r="AZ58" s="165">
        <f>I49</f>
        <v>2580</v>
      </c>
      <c r="BA58" s="132">
        <f>F49</f>
        <v>4306.3999999999996</v>
      </c>
      <c r="BB58" s="184"/>
    </row>
    <row r="59" spans="1:87" x14ac:dyDescent="0.2">
      <c r="B59"/>
      <c r="C59"/>
      <c r="D59"/>
      <c r="E59"/>
      <c r="H59"/>
      <c r="I59"/>
      <c r="AY59" s="105" t="s">
        <v>11</v>
      </c>
      <c r="AZ59" s="165">
        <f>'général 2'!I49</f>
        <v>840</v>
      </c>
      <c r="BA59" s="132">
        <f>'général 2'!F49</f>
        <v>2559.2600000000002</v>
      </c>
      <c r="BB59" s="184"/>
    </row>
    <row r="60" spans="1:87" ht="15.75" x14ac:dyDescent="0.25">
      <c r="B60"/>
      <c r="C60"/>
      <c r="D60"/>
      <c r="E60"/>
      <c r="H60"/>
      <c r="I60"/>
      <c r="AX60" s="131"/>
      <c r="AY60" s="105" t="s">
        <v>52</v>
      </c>
      <c r="AZ60" s="134">
        <f>'général 3'!I49</f>
        <v>3725</v>
      </c>
      <c r="BA60" s="132">
        <f>'général 3'!F49</f>
        <v>5962.3899999999985</v>
      </c>
      <c r="BB60" s="132"/>
    </row>
    <row r="61" spans="1:87" x14ac:dyDescent="0.2">
      <c r="AX61"/>
      <c r="AY61" s="105" t="s">
        <v>56</v>
      </c>
      <c r="AZ61" s="132">
        <f>'général 4'!I49</f>
        <v>2807</v>
      </c>
      <c r="BA61" s="166">
        <f>'général 4'!F49</f>
        <v>4646.8500000000004</v>
      </c>
      <c r="BB61" s="139"/>
    </row>
    <row r="62" spans="1:87" x14ac:dyDescent="0.2">
      <c r="AX62"/>
      <c r="AY62" s="105" t="s">
        <v>59</v>
      </c>
      <c r="AZ62" s="138">
        <f>'général 5'!I49</f>
        <v>6321</v>
      </c>
      <c r="BA62" s="132">
        <f>'général 5'!F49</f>
        <v>2051.9000000000005</v>
      </c>
      <c r="BB62" s="126"/>
    </row>
    <row r="63" spans="1:87" x14ac:dyDescent="0.2">
      <c r="AX63"/>
      <c r="AY63" s="105" t="s">
        <v>66</v>
      </c>
      <c r="AZ63" s="100">
        <f>'général 6'!I49</f>
        <v>0</v>
      </c>
      <c r="BA63" s="146">
        <f>'général 6'!F49</f>
        <v>0</v>
      </c>
      <c r="BB63" s="126"/>
    </row>
    <row r="64" spans="1:87" x14ac:dyDescent="0.2">
      <c r="AZ64" s="164">
        <f>SUM(AZ58:AZ63)</f>
        <v>16273</v>
      </c>
      <c r="BA64" s="164">
        <f>SUM(BA58:BA63)</f>
        <v>19526.800000000003</v>
      </c>
      <c r="BB64">
        <f>CI49+'général 2'!CC49+'général 3'!CC49+'général 4'!CC49+'général 5'!CC49+'général 6'!CC49</f>
        <v>19526.800000000003</v>
      </c>
    </row>
    <row r="68" spans="50:53" x14ac:dyDescent="0.2">
      <c r="AX68" s="198"/>
      <c r="AY68" s="198"/>
      <c r="AZ68" s="207"/>
      <c r="BA68" s="199"/>
    </row>
    <row r="69" spans="50:53" ht="15.75" x14ac:dyDescent="0.25">
      <c r="AX69" s="205"/>
      <c r="AY69" s="205"/>
      <c r="AZ69" s="198"/>
      <c r="BA69" s="204"/>
    </row>
    <row r="70" spans="50:53" x14ac:dyDescent="0.2">
      <c r="AX70" s="198"/>
      <c r="AY70" s="198"/>
      <c r="AZ70" s="206"/>
      <c r="BA70" s="200"/>
    </row>
    <row r="71" spans="50:53" x14ac:dyDescent="0.2">
      <c r="AX71" s="198"/>
      <c r="AY71" s="198"/>
      <c r="AZ71" s="198"/>
      <c r="BA71" s="200"/>
    </row>
    <row r="72" spans="50:53" x14ac:dyDescent="0.2">
      <c r="AX72" s="198"/>
      <c r="AY72" s="198"/>
      <c r="AZ72" s="198"/>
      <c r="BA72" s="202"/>
    </row>
    <row r="73" spans="50:53" x14ac:dyDescent="0.2">
      <c r="AX73" s="198"/>
      <c r="AY73" s="198"/>
      <c r="AZ73" s="198"/>
      <c r="BA73" s="208"/>
    </row>
    <row r="74" spans="50:53" x14ac:dyDescent="0.2">
      <c r="AX74" s="198"/>
      <c r="AY74" s="198"/>
      <c r="AZ74" s="198"/>
      <c r="BA74" s="208"/>
    </row>
    <row r="75" spans="50:53" x14ac:dyDescent="0.2">
      <c r="AX75" s="198"/>
      <c r="AY75" s="198"/>
      <c r="AZ75" s="198"/>
      <c r="BA75" s="208"/>
    </row>
    <row r="76" spans="50:53" x14ac:dyDescent="0.2">
      <c r="AX76" s="198"/>
      <c r="AY76" s="198"/>
      <c r="AZ76" s="198"/>
      <c r="BA76" s="208"/>
    </row>
    <row r="77" spans="50:53" x14ac:dyDescent="0.2">
      <c r="AX77" s="198"/>
      <c r="AY77" s="198"/>
      <c r="AZ77" s="198"/>
      <c r="BA77" s="200"/>
    </row>
    <row r="78" spans="50:53" x14ac:dyDescent="0.2">
      <c r="AX78" s="198"/>
      <c r="AY78" s="198"/>
      <c r="AZ78" s="198"/>
      <c r="BA78" s="202"/>
    </row>
    <row r="79" spans="50:53" x14ac:dyDescent="0.2">
      <c r="AX79" s="198"/>
      <c r="AY79" s="198"/>
      <c r="AZ79" s="198"/>
      <c r="BA79" s="202"/>
    </row>
    <row r="80" spans="50:53" x14ac:dyDescent="0.2">
      <c r="AX80" s="198"/>
      <c r="AY80" s="198"/>
      <c r="AZ80" s="198"/>
      <c r="BA80" s="202"/>
    </row>
    <row r="81" spans="50:53" x14ac:dyDescent="0.2">
      <c r="AX81" s="198"/>
      <c r="AY81" s="198"/>
      <c r="AZ81" s="198"/>
      <c r="BA81" s="202"/>
    </row>
    <row r="82" spans="50:53" x14ac:dyDescent="0.2">
      <c r="AX82" s="198"/>
      <c r="AY82" s="198"/>
      <c r="AZ82" s="198"/>
      <c r="BA82" s="202"/>
    </row>
    <row r="83" spans="50:53" x14ac:dyDescent="0.2">
      <c r="AX83" s="198"/>
      <c r="AY83" s="198"/>
      <c r="AZ83" s="198"/>
      <c r="BA83" s="202"/>
    </row>
    <row r="84" spans="50:53" x14ac:dyDescent="0.2">
      <c r="AX84" s="198"/>
      <c r="AY84" s="198"/>
      <c r="AZ84" s="198"/>
      <c r="BA84" s="202"/>
    </row>
    <row r="85" spans="50:53" x14ac:dyDescent="0.2">
      <c r="AX85" s="198"/>
      <c r="AY85" s="198"/>
      <c r="AZ85" s="198"/>
      <c r="BA85" s="202"/>
    </row>
    <row r="86" spans="50:53" x14ac:dyDescent="0.2">
      <c r="AX86" s="198"/>
      <c r="AY86" s="198"/>
      <c r="AZ86" s="198"/>
      <c r="BA86" s="202"/>
    </row>
    <row r="87" spans="50:53" x14ac:dyDescent="0.2">
      <c r="AX87" s="198"/>
      <c r="AY87" s="198"/>
      <c r="AZ87" s="198"/>
      <c r="BA87" s="202"/>
    </row>
    <row r="88" spans="50:53" x14ac:dyDescent="0.2">
      <c r="AX88" s="198"/>
      <c r="AY88" s="198"/>
      <c r="AZ88" s="198"/>
      <c r="BA88" s="202"/>
    </row>
    <row r="89" spans="50:53" x14ac:dyDescent="0.2">
      <c r="AX89" s="198"/>
      <c r="AY89" s="198"/>
      <c r="AZ89" s="198"/>
      <c r="BA89" s="202"/>
    </row>
    <row r="90" spans="50:53" x14ac:dyDescent="0.2">
      <c r="AX90" s="198"/>
      <c r="AY90" s="198"/>
      <c r="AZ90" s="198"/>
      <c r="BA90" s="201"/>
    </row>
    <row r="91" spans="50:53" x14ac:dyDescent="0.2">
      <c r="AX91" s="198"/>
      <c r="AY91" s="198"/>
      <c r="AZ91" s="198"/>
      <c r="BA91" s="203"/>
    </row>
  </sheetData>
  <mergeCells count="75">
    <mergeCell ref="CG3:CG13"/>
    <mergeCell ref="CH3:CH13"/>
    <mergeCell ref="CD3:CD13"/>
    <mergeCell ref="AM3:AM13"/>
    <mergeCell ref="AN3:AN13"/>
    <mergeCell ref="AO3:AO13"/>
    <mergeCell ref="AP3:AP13"/>
    <mergeCell ref="BZ3:BZ13"/>
    <mergeCell ref="BY3:BY13"/>
    <mergeCell ref="BW3:BW13"/>
    <mergeCell ref="BG2:BG13"/>
    <mergeCell ref="BX3:BX13"/>
    <mergeCell ref="BR3:BR13"/>
    <mergeCell ref="BN3:BN13"/>
    <mergeCell ref="BT3:BT13"/>
    <mergeCell ref="BS3:BS13"/>
    <mergeCell ref="BC1:BI1"/>
    <mergeCell ref="BD2:BD13"/>
    <mergeCell ref="CE3:CE13"/>
    <mergeCell ref="CA3:CA13"/>
    <mergeCell ref="CB3:CB13"/>
    <mergeCell ref="BH2:BH13"/>
    <mergeCell ref="CC3:CC13"/>
    <mergeCell ref="BL3:BL13"/>
    <mergeCell ref="BI2:BI13"/>
    <mergeCell ref="BK3:BK13"/>
    <mergeCell ref="BF2:BF13"/>
    <mergeCell ref="BQ3:BQ13"/>
    <mergeCell ref="BM3:BM13"/>
    <mergeCell ref="BO3:BO13"/>
    <mergeCell ref="BK1:CH1"/>
    <mergeCell ref="CF3:CF13"/>
    <mergeCell ref="AC3:AC13"/>
    <mergeCell ref="BE2:BE13"/>
    <mergeCell ref="Z3:Z13"/>
    <mergeCell ref="AA3:AA13"/>
    <mergeCell ref="AG3:AG13"/>
    <mergeCell ref="AH3:AH13"/>
    <mergeCell ref="AE3:AE13"/>
    <mergeCell ref="AK3:AK13"/>
    <mergeCell ref="AL3:AL13"/>
    <mergeCell ref="BC2:BC13"/>
    <mergeCell ref="AI3:AI13"/>
    <mergeCell ref="AJ3:AJ13"/>
    <mergeCell ref="AQ3:AQ13"/>
    <mergeCell ref="AR3:AR13"/>
    <mergeCell ref="AS3:AS13"/>
    <mergeCell ref="AT3:AT13"/>
    <mergeCell ref="AW38:AX38"/>
    <mergeCell ref="AF3:AF13"/>
    <mergeCell ref="AD3:AD13"/>
    <mergeCell ref="AW34:AX34"/>
    <mergeCell ref="AW36:AX36"/>
    <mergeCell ref="AW37:AX37"/>
    <mergeCell ref="AW31:AX31"/>
    <mergeCell ref="AW32:AX32"/>
    <mergeCell ref="AW33:AX33"/>
    <mergeCell ref="AW30:AX30"/>
    <mergeCell ref="AW35:AX35"/>
    <mergeCell ref="BP3:BP13"/>
    <mergeCell ref="BU3:BU13"/>
    <mergeCell ref="BV3:BV13"/>
    <mergeCell ref="N1:T1"/>
    <mergeCell ref="W3:W13"/>
    <mergeCell ref="X3:X13"/>
    <mergeCell ref="Y3:Y13"/>
    <mergeCell ref="AB3:AB13"/>
    <mergeCell ref="S2:S13"/>
    <mergeCell ref="T2:T13"/>
    <mergeCell ref="N2:N13"/>
    <mergeCell ref="O2:O13"/>
    <mergeCell ref="P2:P13"/>
    <mergeCell ref="Q2:Q13"/>
    <mergeCell ref="R2:R13"/>
    <mergeCell ref="W1:AT1"/>
  </mergeCells>
  <phoneticPr fontId="0" type="noConversion"/>
  <conditionalFormatting sqref="H3">
    <cfRule type="cellIs" dxfId="2" priority="2" stopIfTrue="1" operator="equal">
      <formula>$BA$21</formula>
    </cfRule>
    <cfRule type="cellIs" dxfId="1" priority="3" stopIfTrue="1" operator="notEqual">
      <formula>$BA$21</formula>
    </cfRule>
  </conditionalFormatting>
  <conditionalFormatting sqref="H2">
    <cfRule type="cellIs" dxfId="0" priority="1" operator="equal">
      <formula>$BB$64</formula>
    </cfRule>
  </conditionalFormatting>
  <dataValidations count="2">
    <dataValidation type="list" allowBlank="1" showInputMessage="1" showErrorMessage="1" sqref="U14:V48">
      <formula1>$CF$3</formula1>
    </dataValidation>
    <dataValidation type="list" allowBlank="1" showInputMessage="1" showErrorMessage="1" sqref="W14:AU48 N14:T48">
      <formula1>$AW$2:$AW$3</formula1>
    </dataValidation>
  </dataValidations>
  <printOptions horizontalCentered="1" verticalCentered="1"/>
  <pageMargins left="0" right="0" top="0" bottom="0" header="0" footer="0"/>
  <pageSetup paperSize="9" scale="92" orientation="landscape" horizontalDpi="4294967293" verticalDpi="4294967293" r:id="rId1"/>
  <headerFooter alignWithMargins="0"/>
  <ignoredErrors>
    <ignoredError sqref="BC41:BD41 BN16" formula="1"/>
    <ignoredError sqref="H17:H19 E20:E31 E38:E45 H47" numberStoredAsText="1"/>
  </ignoredErrors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1</xdr:col>
                <xdr:colOff>200025</xdr:colOff>
                <xdr:row>6</xdr:row>
                <xdr:rowOff>104775</xdr:rowOff>
              </from>
              <to>
                <xdr:col>3</xdr:col>
                <xdr:colOff>495300</xdr:colOff>
                <xdr:row>10</xdr:row>
                <xdr:rowOff>76200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55"/>
  <sheetViews>
    <sheetView topLeftCell="A10" workbookViewId="0">
      <selection activeCell="C49" sqref="C49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5" customWidth="1"/>
    <col min="14" max="14" width="2.7109375" style="24" customWidth="1"/>
    <col min="15" max="20" width="2.7109375" style="1" customWidth="1"/>
    <col min="21" max="22" width="2.7109375" customWidth="1"/>
    <col min="23" max="47" width="2.7109375" style="1" customWidth="1"/>
    <col min="48" max="80" width="2.7109375" customWidth="1"/>
  </cols>
  <sheetData>
    <row r="1" spans="1:84" x14ac:dyDescent="0.2">
      <c r="N1" s="250" t="s">
        <v>32</v>
      </c>
      <c r="O1" s="250"/>
      <c r="P1" s="250"/>
      <c r="Q1" s="250"/>
      <c r="R1" s="250"/>
      <c r="S1" s="250"/>
      <c r="T1" s="250"/>
      <c r="W1" s="254" t="s">
        <v>33</v>
      </c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11"/>
      <c r="AV1" s="212" t="s">
        <v>77</v>
      </c>
      <c r="AW1" s="250" t="s">
        <v>32</v>
      </c>
      <c r="AX1" s="250"/>
      <c r="AY1" s="250"/>
      <c r="AZ1" s="250"/>
      <c r="BA1" s="250"/>
      <c r="BB1" s="250"/>
      <c r="BC1" s="250"/>
      <c r="BE1" s="254" t="s">
        <v>33</v>
      </c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13"/>
      <c r="CD1" s="136"/>
      <c r="CE1" s="136"/>
      <c r="CF1" s="135"/>
    </row>
    <row r="2" spans="1:84" ht="12.75" customHeight="1" x14ac:dyDescent="0.2">
      <c r="N2" s="264" t="s">
        <v>19</v>
      </c>
      <c r="O2" s="264" t="s">
        <v>22</v>
      </c>
      <c r="P2" s="264" t="s">
        <v>23</v>
      </c>
      <c r="Q2" s="264" t="s">
        <v>34</v>
      </c>
      <c r="R2" s="264" t="s">
        <v>20</v>
      </c>
      <c r="S2" s="264" t="s">
        <v>26</v>
      </c>
      <c r="T2" s="264" t="s">
        <v>38</v>
      </c>
      <c r="W2" s="155"/>
      <c r="X2" s="155"/>
      <c r="Y2" s="155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7"/>
      <c r="AM2" s="157"/>
      <c r="AN2" s="157"/>
      <c r="AO2" s="157"/>
      <c r="AP2" s="157"/>
      <c r="AQ2" s="182"/>
      <c r="AR2" s="182"/>
      <c r="AS2" s="182"/>
      <c r="AT2" s="182"/>
      <c r="AU2" s="26"/>
      <c r="AW2" s="264" t="s">
        <v>19</v>
      </c>
      <c r="AX2" s="264" t="s">
        <v>22</v>
      </c>
      <c r="AY2" s="264" t="s">
        <v>23</v>
      </c>
      <c r="AZ2" s="264" t="s">
        <v>34</v>
      </c>
      <c r="BA2" s="264" t="s">
        <v>20</v>
      </c>
      <c r="BB2" s="264" t="s">
        <v>26</v>
      </c>
      <c r="BC2" s="264" t="s">
        <v>38</v>
      </c>
      <c r="BE2" s="117"/>
      <c r="BF2" s="5"/>
      <c r="BG2" s="5"/>
      <c r="BH2" s="4"/>
      <c r="BI2" s="4"/>
      <c r="BJ2" s="4"/>
      <c r="BK2" s="4"/>
      <c r="BL2" s="4"/>
      <c r="BM2" s="4"/>
      <c r="BN2" s="153"/>
      <c r="BO2" s="154"/>
      <c r="BP2" s="153"/>
      <c r="BQ2" s="5"/>
      <c r="BR2" s="5"/>
      <c r="BS2" s="5"/>
      <c r="BT2" s="5"/>
      <c r="BU2" s="5"/>
      <c r="BV2" s="5"/>
      <c r="BW2" s="5"/>
      <c r="BX2" s="5"/>
      <c r="BY2" s="5"/>
      <c r="BZ2" s="5"/>
      <c r="CC2" s="117"/>
    </row>
    <row r="3" spans="1:84" ht="16.5" customHeight="1" x14ac:dyDescent="0.2">
      <c r="N3" s="265"/>
      <c r="O3" s="265"/>
      <c r="P3" s="265"/>
      <c r="Q3" s="265"/>
      <c r="R3" s="265"/>
      <c r="S3" s="265"/>
      <c r="T3" s="265"/>
      <c r="W3" s="251" t="s">
        <v>31</v>
      </c>
      <c r="X3" s="251" t="s">
        <v>36</v>
      </c>
      <c r="Y3" s="251" t="s">
        <v>37</v>
      </c>
      <c r="Z3" s="251" t="s">
        <v>41</v>
      </c>
      <c r="AA3" s="251" t="s">
        <v>61</v>
      </c>
      <c r="AB3" s="251" t="s">
        <v>60</v>
      </c>
      <c r="AC3" s="251" t="s">
        <v>42</v>
      </c>
      <c r="AD3" s="251" t="s">
        <v>43</v>
      </c>
      <c r="AE3" s="251" t="s">
        <v>44</v>
      </c>
      <c r="AF3" s="251" t="s">
        <v>45</v>
      </c>
      <c r="AG3" s="251" t="s">
        <v>46</v>
      </c>
      <c r="AH3" s="251" t="s">
        <v>47</v>
      </c>
      <c r="AI3" s="251" t="s">
        <v>48</v>
      </c>
      <c r="AJ3" s="251" t="s">
        <v>28</v>
      </c>
      <c r="AK3" s="251" t="s">
        <v>49</v>
      </c>
      <c r="AL3" s="251" t="s">
        <v>50</v>
      </c>
      <c r="AM3" s="251" t="s">
        <v>74</v>
      </c>
      <c r="AN3" s="251" t="s">
        <v>73</v>
      </c>
      <c r="AO3" s="251" t="s">
        <v>75</v>
      </c>
      <c r="AP3" s="251"/>
      <c r="AQ3" s="251" t="s">
        <v>76</v>
      </c>
      <c r="AR3" s="251" t="s">
        <v>85</v>
      </c>
      <c r="AS3" s="251" t="s">
        <v>86</v>
      </c>
      <c r="AT3" s="251" t="s">
        <v>87</v>
      </c>
      <c r="AU3" s="194"/>
      <c r="AW3" s="265"/>
      <c r="AX3" s="265"/>
      <c r="AY3" s="265"/>
      <c r="AZ3" s="265"/>
      <c r="BA3" s="265"/>
      <c r="BB3" s="265"/>
      <c r="BC3" s="265"/>
      <c r="BE3" s="257" t="s">
        <v>31</v>
      </c>
      <c r="BF3" s="248" t="s">
        <v>36</v>
      </c>
      <c r="BG3" s="248" t="s">
        <v>37</v>
      </c>
      <c r="BH3" s="248" t="s">
        <v>41</v>
      </c>
      <c r="BI3" s="248" t="s">
        <v>61</v>
      </c>
      <c r="BJ3" s="248" t="s">
        <v>60</v>
      </c>
      <c r="BK3" s="248" t="s">
        <v>42</v>
      </c>
      <c r="BL3" s="248" t="s">
        <v>43</v>
      </c>
      <c r="BM3" s="248" t="s">
        <v>44</v>
      </c>
      <c r="BN3" s="248" t="s">
        <v>45</v>
      </c>
      <c r="BO3" s="248" t="s">
        <v>46</v>
      </c>
      <c r="BP3" s="248" t="s">
        <v>47</v>
      </c>
      <c r="BQ3" s="248" t="s">
        <v>48</v>
      </c>
      <c r="BR3" s="248" t="s">
        <v>28</v>
      </c>
      <c r="BS3" s="248" t="s">
        <v>49</v>
      </c>
      <c r="BT3" s="248" t="s">
        <v>50</v>
      </c>
      <c r="BU3" s="248" t="s">
        <v>74</v>
      </c>
      <c r="BV3" s="248" t="s">
        <v>73</v>
      </c>
      <c r="BW3" s="248" t="s">
        <v>75</v>
      </c>
      <c r="BX3" s="248"/>
      <c r="BY3" s="248" t="s">
        <v>76</v>
      </c>
      <c r="BZ3" s="248" t="s">
        <v>85</v>
      </c>
      <c r="CA3" s="248" t="s">
        <v>86</v>
      </c>
      <c r="CB3" s="248" t="s">
        <v>87</v>
      </c>
      <c r="CC3" s="117"/>
    </row>
    <row r="4" spans="1:84" ht="12.75" customHeight="1" x14ac:dyDescent="0.2">
      <c r="N4" s="265"/>
      <c r="O4" s="265"/>
      <c r="P4" s="265"/>
      <c r="Q4" s="265"/>
      <c r="R4" s="265"/>
      <c r="S4" s="265"/>
      <c r="T4" s="265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194"/>
      <c r="AW4" s="265"/>
      <c r="AX4" s="265"/>
      <c r="AY4" s="265"/>
      <c r="AZ4" s="265"/>
      <c r="BA4" s="265"/>
      <c r="BB4" s="265"/>
      <c r="BC4" s="265"/>
      <c r="BE4" s="257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117"/>
    </row>
    <row r="5" spans="1:84" x14ac:dyDescent="0.2">
      <c r="N5" s="265"/>
      <c r="O5" s="265"/>
      <c r="P5" s="265"/>
      <c r="Q5" s="265"/>
      <c r="R5" s="265"/>
      <c r="S5" s="265"/>
      <c r="T5" s="265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194"/>
      <c r="AW5" s="265"/>
      <c r="AX5" s="265"/>
      <c r="AY5" s="265"/>
      <c r="AZ5" s="265"/>
      <c r="BA5" s="265"/>
      <c r="BB5" s="265"/>
      <c r="BC5" s="265"/>
      <c r="BE5" s="257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117"/>
    </row>
    <row r="6" spans="1:84" x14ac:dyDescent="0.2">
      <c r="N6" s="265"/>
      <c r="O6" s="265"/>
      <c r="P6" s="265"/>
      <c r="Q6" s="265"/>
      <c r="R6" s="265"/>
      <c r="S6" s="265"/>
      <c r="T6" s="265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194"/>
      <c r="AW6" s="265"/>
      <c r="AX6" s="265"/>
      <c r="AY6" s="265"/>
      <c r="AZ6" s="265"/>
      <c r="BA6" s="265"/>
      <c r="BB6" s="265"/>
      <c r="BC6" s="265"/>
      <c r="BE6" s="257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117"/>
    </row>
    <row r="7" spans="1:84" x14ac:dyDescent="0.2">
      <c r="N7" s="265"/>
      <c r="O7" s="265"/>
      <c r="P7" s="265"/>
      <c r="Q7" s="265"/>
      <c r="R7" s="265"/>
      <c r="S7" s="265"/>
      <c r="T7" s="265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194"/>
      <c r="AW7" s="265"/>
      <c r="AX7" s="265"/>
      <c r="AY7" s="265"/>
      <c r="AZ7" s="265"/>
      <c r="BA7" s="265"/>
      <c r="BB7" s="265"/>
      <c r="BC7" s="265"/>
      <c r="BE7" s="257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117"/>
    </row>
    <row r="8" spans="1:84" x14ac:dyDescent="0.2">
      <c r="N8" s="265"/>
      <c r="O8" s="265"/>
      <c r="P8" s="265"/>
      <c r="Q8" s="265"/>
      <c r="R8" s="265"/>
      <c r="S8" s="265"/>
      <c r="T8" s="265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194"/>
      <c r="AW8" s="265"/>
      <c r="AX8" s="265"/>
      <c r="AY8" s="265"/>
      <c r="AZ8" s="265"/>
      <c r="BA8" s="265"/>
      <c r="BB8" s="265"/>
      <c r="BC8" s="265"/>
      <c r="BE8" s="257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117"/>
    </row>
    <row r="9" spans="1:84" ht="13.5" thickBot="1" x14ac:dyDescent="0.25">
      <c r="N9" s="265"/>
      <c r="O9" s="265"/>
      <c r="P9" s="265"/>
      <c r="Q9" s="265"/>
      <c r="R9" s="265"/>
      <c r="S9" s="265"/>
      <c r="T9" s="265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194"/>
      <c r="AW9" s="265"/>
      <c r="AX9" s="265"/>
      <c r="AY9" s="265"/>
      <c r="AZ9" s="265"/>
      <c r="BA9" s="265"/>
      <c r="BB9" s="265"/>
      <c r="BC9" s="265"/>
      <c r="BE9" s="257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117"/>
    </row>
    <row r="10" spans="1:84" ht="19.5" thickBot="1" x14ac:dyDescent="0.35">
      <c r="D10" s="2" t="s">
        <v>80</v>
      </c>
      <c r="H10" s="58" t="s">
        <v>10</v>
      </c>
      <c r="I10" s="58"/>
      <c r="J10" s="1"/>
      <c r="K10" s="87">
        <f>'général 1'!K49</f>
        <v>9530.0799999999981</v>
      </c>
      <c r="N10" s="265"/>
      <c r="O10" s="265"/>
      <c r="P10" s="265"/>
      <c r="Q10" s="265"/>
      <c r="R10" s="265"/>
      <c r="S10" s="265"/>
      <c r="T10" s="265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194"/>
      <c r="AW10" s="265"/>
      <c r="AX10" s="265"/>
      <c r="AY10" s="265"/>
      <c r="AZ10" s="265"/>
      <c r="BA10" s="265"/>
      <c r="BB10" s="265"/>
      <c r="BC10" s="265"/>
      <c r="BE10" s="25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117"/>
    </row>
    <row r="11" spans="1:84" ht="14.25" customHeight="1" thickBot="1" x14ac:dyDescent="0.25">
      <c r="B11" s="1" t="s">
        <v>11</v>
      </c>
      <c r="N11" s="265"/>
      <c r="O11" s="265"/>
      <c r="P11" s="265"/>
      <c r="Q11" s="265"/>
      <c r="R11" s="265"/>
      <c r="S11" s="265"/>
      <c r="T11" s="265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194"/>
      <c r="AW11" s="265"/>
      <c r="AX11" s="265"/>
      <c r="AY11" s="265"/>
      <c r="AZ11" s="265"/>
      <c r="BA11" s="265"/>
      <c r="BB11" s="265"/>
      <c r="BC11" s="265"/>
      <c r="BE11" s="257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117"/>
    </row>
    <row r="12" spans="1:84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65"/>
      <c r="O12" s="265"/>
      <c r="P12" s="265"/>
      <c r="Q12" s="265"/>
      <c r="R12" s="265"/>
      <c r="S12" s="265"/>
      <c r="T12" s="265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194"/>
      <c r="AW12" s="265"/>
      <c r="AX12" s="265"/>
      <c r="AY12" s="265"/>
      <c r="AZ12" s="265"/>
      <c r="BA12" s="265"/>
      <c r="BB12" s="265"/>
      <c r="BC12" s="265"/>
      <c r="BE12" s="257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117"/>
    </row>
    <row r="13" spans="1:84" ht="15.95" customHeight="1" thickTop="1" x14ac:dyDescent="0.2">
      <c r="B13" s="11" t="s">
        <v>2</v>
      </c>
      <c r="C13" s="22" t="s">
        <v>18</v>
      </c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5"/>
      <c r="N13" s="266"/>
      <c r="O13" s="266"/>
      <c r="P13" s="266"/>
      <c r="Q13" s="266"/>
      <c r="R13" s="266"/>
      <c r="S13" s="266"/>
      <c r="T13" s="266"/>
      <c r="U13" s="105"/>
      <c r="V13" s="105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194"/>
      <c r="AW13" s="266"/>
      <c r="AX13" s="266"/>
      <c r="AY13" s="266"/>
      <c r="AZ13" s="266"/>
      <c r="BA13" s="266"/>
      <c r="BB13" s="266"/>
      <c r="BC13" s="266"/>
      <c r="BE13" s="262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117"/>
    </row>
    <row r="14" spans="1:84" x14ac:dyDescent="0.2">
      <c r="A14" s="105"/>
      <c r="B14" s="74" t="s">
        <v>182</v>
      </c>
      <c r="C14" s="35">
        <v>36</v>
      </c>
      <c r="D14" s="30">
        <v>43056</v>
      </c>
      <c r="E14" s="47"/>
      <c r="F14" s="88"/>
      <c r="G14" s="42" t="s">
        <v>146</v>
      </c>
      <c r="H14" s="168" t="s">
        <v>147</v>
      </c>
      <c r="I14" s="92">
        <v>500</v>
      </c>
      <c r="J14" s="40"/>
      <c r="K14" s="145">
        <f>K10+I14-F14</f>
        <v>10030.079999999998</v>
      </c>
      <c r="L14" s="105"/>
      <c r="N14" s="129"/>
      <c r="O14" s="129"/>
      <c r="P14" s="129"/>
      <c r="Q14" s="129"/>
      <c r="R14" s="129"/>
      <c r="S14" s="129"/>
      <c r="T14" s="129" t="s">
        <v>77</v>
      </c>
      <c r="U14" s="105"/>
      <c r="V14" s="105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26"/>
      <c r="AW14" s="180" t="str">
        <f>IF(N14="X",I14,"")</f>
        <v/>
      </c>
      <c r="AX14" s="125" t="str">
        <f>IF(O14="X",I14,"")</f>
        <v/>
      </c>
      <c r="AY14" s="125" t="str">
        <f>IF(P14="X",I14,"")</f>
        <v/>
      </c>
      <c r="AZ14" s="125" t="str">
        <f>IF(Q14="X",I14,"")</f>
        <v/>
      </c>
      <c r="BA14" s="125" t="str">
        <f>IF(R14="X",I14,"")</f>
        <v/>
      </c>
      <c r="BB14" s="125" t="str">
        <f>IF(S14="X",I14,"")</f>
        <v/>
      </c>
      <c r="BC14" s="181">
        <f>IF(T14="X",I14,"")</f>
        <v>500</v>
      </c>
      <c r="BD14" s="5"/>
      <c r="BE14" s="122" t="str">
        <f>IF(W14="X",$F14,"")</f>
        <v/>
      </c>
      <c r="BF14" s="123" t="str">
        <f>IF(X14="X",F14,"")</f>
        <v/>
      </c>
      <c r="BG14" s="123" t="str">
        <f>IF(Y14="X",F14,"")</f>
        <v/>
      </c>
      <c r="BH14" s="123" t="str">
        <f>IF(Z14="X",F14,"")</f>
        <v/>
      </c>
      <c r="BI14" s="123" t="str">
        <f>IF(AA14="X",F14,"")</f>
        <v/>
      </c>
      <c r="BJ14" s="123" t="str">
        <f>IF(AB14="X",F14,"")</f>
        <v/>
      </c>
      <c r="BK14" s="123" t="str">
        <f>IF(AC14="X",F14,"")</f>
        <v/>
      </c>
      <c r="BL14" s="123" t="str">
        <f>IF(AD14="X",F14,"")</f>
        <v/>
      </c>
      <c r="BM14" s="123" t="str">
        <f>IF(AE14="X",F14,"")</f>
        <v/>
      </c>
      <c r="BN14" s="123" t="str">
        <f>IF(AF14="X",F14,"")</f>
        <v/>
      </c>
      <c r="BO14" s="123" t="str">
        <f>IF(AG14="X",F14,"")</f>
        <v/>
      </c>
      <c r="BP14" s="123" t="str">
        <f>IF(AH14="X",F14,"")</f>
        <v/>
      </c>
      <c r="BQ14" s="123" t="str">
        <f>IF(AI14="X",F14,"")</f>
        <v/>
      </c>
      <c r="BR14" s="123" t="str">
        <f>IF(AJ14="X",F14,"")</f>
        <v/>
      </c>
      <c r="BS14" s="123" t="str">
        <f>IF(AK14="X",F14,"")</f>
        <v/>
      </c>
      <c r="BT14" s="123" t="str">
        <f>IF(AL14="X",F14,"")</f>
        <v/>
      </c>
      <c r="BU14" s="123" t="str">
        <f>IF(AM14="X",F14,"")</f>
        <v/>
      </c>
      <c r="BV14" s="123" t="str">
        <f>IF(AN14="X",F14,"")</f>
        <v/>
      </c>
      <c r="BW14" s="123" t="str">
        <f>IF(AO14="X",F14,"")</f>
        <v/>
      </c>
      <c r="BX14" s="123" t="str">
        <f>IF(AP14="X",F14,"")</f>
        <v/>
      </c>
      <c r="BY14" s="123" t="str">
        <f>IF(AQ14="X",F14,"")</f>
        <v/>
      </c>
      <c r="BZ14" s="123" t="str">
        <f>IF(AR14="X",F14,"")</f>
        <v/>
      </c>
      <c r="CA14" s="123" t="str">
        <f>IF(AS14="X",F14,"")</f>
        <v/>
      </c>
      <c r="CB14" s="124" t="str">
        <f>IF(AT14="X",F14,"")</f>
        <v/>
      </c>
      <c r="CC14" s="117"/>
    </row>
    <row r="15" spans="1:84" x14ac:dyDescent="0.2">
      <c r="A15" s="105"/>
      <c r="B15" s="75" t="s">
        <v>182</v>
      </c>
      <c r="C15" s="24">
        <v>37</v>
      </c>
      <c r="D15" s="20">
        <v>43056</v>
      </c>
      <c r="E15" s="44" t="s">
        <v>88</v>
      </c>
      <c r="F15" s="89">
        <v>5.0999999999999996</v>
      </c>
      <c r="G15" s="65" t="s">
        <v>148</v>
      </c>
      <c r="H15" s="159"/>
      <c r="I15" s="93"/>
      <c r="J15" s="40"/>
      <c r="K15" s="97">
        <f>K14+I15-F15</f>
        <v>10024.979999999998</v>
      </c>
      <c r="L15" s="105"/>
      <c r="N15" s="129"/>
      <c r="O15" s="129"/>
      <c r="P15" s="129"/>
      <c r="Q15" s="129"/>
      <c r="R15" s="129"/>
      <c r="S15" s="129"/>
      <c r="T15" s="129"/>
      <c r="W15" s="129"/>
      <c r="X15" s="129"/>
      <c r="Y15" s="129" t="s">
        <v>77</v>
      </c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26"/>
      <c r="AW15" s="215" t="str">
        <f>IF(N15="X",I15,"")</f>
        <v/>
      </c>
      <c r="AX15" s="216" t="str">
        <f>IF(O15="X",I15,"")</f>
        <v/>
      </c>
      <c r="AY15" s="216" t="str">
        <f>IF(P15="X",I15,"")</f>
        <v/>
      </c>
      <c r="AZ15" s="216" t="str">
        <f>IF(Q15="X",I15,"")</f>
        <v/>
      </c>
      <c r="BA15" s="216" t="str">
        <f>IF(R15="X",I15,"")</f>
        <v/>
      </c>
      <c r="BB15" s="216" t="str">
        <f>IF(S15="X",I15,"")</f>
        <v/>
      </c>
      <c r="BC15" s="217" t="str">
        <f>IF(T15="X",I15,"")</f>
        <v/>
      </c>
      <c r="BD15" s="5"/>
      <c r="BE15" s="117" t="str">
        <f>IF(W15="X",$F15,"")</f>
        <v/>
      </c>
      <c r="BF15" s="5" t="str">
        <f>IF(X15="X",F15,"")</f>
        <v/>
      </c>
      <c r="BG15" s="5">
        <f>IF(Y15="X",F15,"")</f>
        <v>5.0999999999999996</v>
      </c>
      <c r="BH15" s="5" t="str">
        <f>IF(Z15="X",F15,"")</f>
        <v/>
      </c>
      <c r="BI15" s="5" t="str">
        <f>IF(AA15="X",F15,"")</f>
        <v/>
      </c>
      <c r="BJ15" s="5" t="str">
        <f>IF(AB15="X",F15,"")</f>
        <v/>
      </c>
      <c r="BK15" s="5" t="str">
        <f>IF(AC15="X",F15,"")</f>
        <v/>
      </c>
      <c r="BL15" s="5" t="str">
        <f>IF(AD15="X",F15,"")</f>
        <v/>
      </c>
      <c r="BM15" s="5" t="str">
        <f>IF(AE15="X",F15,"")</f>
        <v/>
      </c>
      <c r="BN15" s="5" t="str">
        <f>IF(AF15="X",F15,"")</f>
        <v/>
      </c>
      <c r="BO15" s="5" t="str">
        <f>IF(AG15="X",F15,"")</f>
        <v/>
      </c>
      <c r="BP15" s="5" t="str">
        <f>IF(AH15="X",F15,"")</f>
        <v/>
      </c>
      <c r="BQ15" s="5" t="str">
        <f>IF(AI15="X",F15,"")</f>
        <v/>
      </c>
      <c r="BR15" s="5" t="str">
        <f>IF(AJ15="X",F15,"")</f>
        <v/>
      </c>
      <c r="BS15" s="5" t="str">
        <f>IF(AK15="X",F15,"")</f>
        <v/>
      </c>
      <c r="BT15" s="5" t="str">
        <f>IF(AL15="X",F15,"")</f>
        <v/>
      </c>
      <c r="BU15" s="5" t="str">
        <f>IF(AM15="X",F15,"")</f>
        <v/>
      </c>
      <c r="BV15" s="5" t="str">
        <f>IF(AN15="X",F15,"")</f>
        <v/>
      </c>
      <c r="BW15" s="5" t="str">
        <f>IF(AO15="X",F15,"")</f>
        <v/>
      </c>
      <c r="BX15" s="5" t="str">
        <f>IF(AP15="X",F15,"")</f>
        <v/>
      </c>
      <c r="BY15" s="5" t="str">
        <f>IF(AQ15="X",F15,"")</f>
        <v/>
      </c>
      <c r="BZ15" s="5" t="str">
        <f>IF(AR15="X",F15,"")</f>
        <v/>
      </c>
      <c r="CA15" s="5" t="str">
        <f>IF(AS15="X",F15,"")</f>
        <v/>
      </c>
      <c r="CB15" s="118" t="str">
        <f>IF(AT15="X",F15,"")</f>
        <v/>
      </c>
      <c r="CC15" s="117"/>
    </row>
    <row r="16" spans="1:84" ht="12.75" customHeight="1" x14ac:dyDescent="0.2">
      <c r="A16" s="105"/>
      <c r="B16" s="74" t="s">
        <v>182</v>
      </c>
      <c r="C16" s="35">
        <v>38</v>
      </c>
      <c r="D16" s="30">
        <v>43056</v>
      </c>
      <c r="E16" s="47" t="s">
        <v>88</v>
      </c>
      <c r="F16" s="88">
        <v>89.6</v>
      </c>
      <c r="G16" s="42" t="s">
        <v>149</v>
      </c>
      <c r="H16" s="43"/>
      <c r="I16" s="92"/>
      <c r="J16" s="40"/>
      <c r="K16" s="96">
        <f t="shared" ref="K16:K48" si="0">K15+I16-F16</f>
        <v>9935.3799999999974</v>
      </c>
      <c r="L16" s="105"/>
      <c r="N16" s="129"/>
      <c r="O16" s="129"/>
      <c r="P16" s="129"/>
      <c r="Q16" s="129"/>
      <c r="R16" s="129"/>
      <c r="S16" s="129"/>
      <c r="T16" s="129"/>
      <c r="W16" s="129"/>
      <c r="X16" s="129"/>
      <c r="Y16" s="129"/>
      <c r="Z16" s="129"/>
      <c r="AA16" s="129"/>
      <c r="AB16" s="129"/>
      <c r="AC16" s="129" t="s">
        <v>77</v>
      </c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26"/>
      <c r="AW16" s="215" t="str">
        <f t="shared" ref="AW16:AW48" si="1">IF(N16="X",I16,"")</f>
        <v/>
      </c>
      <c r="AX16" s="216" t="str">
        <f t="shared" ref="AX16:AX48" si="2">IF(O16="X",I16,"")</f>
        <v/>
      </c>
      <c r="AY16" s="216" t="str">
        <f t="shared" ref="AY16:AY48" si="3">IF(P16="X",I16,"")</f>
        <v/>
      </c>
      <c r="AZ16" s="216" t="str">
        <f t="shared" ref="AZ16:AZ48" si="4">IF(Q16="X",I16,"")</f>
        <v/>
      </c>
      <c r="BA16" s="216" t="str">
        <f t="shared" ref="BA16:BA48" si="5">IF(R16="X",I16,"")</f>
        <v/>
      </c>
      <c r="BB16" s="216" t="str">
        <f t="shared" ref="BB16:BB48" si="6">IF(S16="X",I16,"")</f>
        <v/>
      </c>
      <c r="BC16" s="217" t="str">
        <f t="shared" ref="BC16:BC47" si="7">IF(T16="X",I16,"")</f>
        <v/>
      </c>
      <c r="BD16" s="5"/>
      <c r="BE16" s="117" t="str">
        <f t="shared" ref="BE16:BE48" si="8">IF(W16="X",$F16,"")</f>
        <v/>
      </c>
      <c r="BF16" s="5" t="str">
        <f t="shared" ref="BF16:BF48" si="9">IF(X16="X",F16,"")</f>
        <v/>
      </c>
      <c r="BG16" s="5" t="str">
        <f t="shared" ref="BG16:BG48" si="10">IF(Y16="X",F16,"")</f>
        <v/>
      </c>
      <c r="BH16" s="5" t="str">
        <f t="shared" ref="BH16:BH48" si="11">IF(Z16="X",F16,"")</f>
        <v/>
      </c>
      <c r="BI16" s="5" t="str">
        <f t="shared" ref="BI16:BI48" si="12">IF(AA16="X",F16,"")</f>
        <v/>
      </c>
      <c r="BJ16" s="5" t="str">
        <f t="shared" ref="BJ16:BJ48" si="13">IF(AB16="X",F16,"")</f>
        <v/>
      </c>
      <c r="BK16" s="5">
        <f t="shared" ref="BK16:BK48" si="14">IF(AC16="X",F16,"")</f>
        <v>89.6</v>
      </c>
      <c r="BL16" s="5" t="str">
        <f t="shared" ref="BL16:BL48" si="15">IF(AD16="X",F16,"")</f>
        <v/>
      </c>
      <c r="BM16" s="5" t="str">
        <f t="shared" ref="BM16:BM48" si="16">IF(AE16="X",F16,"")</f>
        <v/>
      </c>
      <c r="BN16" s="5" t="str">
        <f t="shared" ref="BN16:BN48" si="17">IF(AF16="X",F16,"")</f>
        <v/>
      </c>
      <c r="BO16" s="5" t="str">
        <f t="shared" ref="BO16:BO48" si="18">IF(AG16="X",F16,"")</f>
        <v/>
      </c>
      <c r="BP16" s="5" t="str">
        <f t="shared" ref="BP16:BP48" si="19">IF(AH16="X",F16,"")</f>
        <v/>
      </c>
      <c r="BQ16" s="5" t="str">
        <f t="shared" ref="BQ16:BQ48" si="20">IF(AI16="X",F16,"")</f>
        <v/>
      </c>
      <c r="BR16" s="5" t="str">
        <f t="shared" ref="BR16:BR48" si="21">IF(AJ16="X",F16,"")</f>
        <v/>
      </c>
      <c r="BS16" s="5" t="str">
        <f t="shared" ref="BS16:BS48" si="22">IF(AK16="X",F16,"")</f>
        <v/>
      </c>
      <c r="BT16" s="5" t="str">
        <f t="shared" ref="BT16:BT48" si="23">IF(AL16="X",F16,"")</f>
        <v/>
      </c>
      <c r="BU16" s="5" t="str">
        <f t="shared" ref="BU16:BU48" si="24">IF(AM16="X",F16,"")</f>
        <v/>
      </c>
      <c r="BV16" s="5" t="str">
        <f t="shared" ref="BV16:BV48" si="25">IF(AN16="X",F16,"")</f>
        <v/>
      </c>
      <c r="BW16" s="5" t="str">
        <f t="shared" ref="BW16:BW48" si="26">IF(AO16="X",F16,"")</f>
        <v/>
      </c>
      <c r="BX16" s="5" t="str">
        <f t="shared" ref="BX16:BX48" si="27">IF(AP16="X",F16,"")</f>
        <v/>
      </c>
      <c r="BY16" s="5" t="str">
        <f t="shared" ref="BY16:BY47" si="28">IF(AQ16="X",F16,"")</f>
        <v/>
      </c>
      <c r="BZ16" s="5" t="str">
        <f t="shared" ref="BZ16:BZ48" si="29">IF(AR16="X",F16,"")</f>
        <v/>
      </c>
      <c r="CA16" s="5" t="str">
        <f t="shared" ref="CA16:CA48" si="30">IF(AS16="X",F16,"")</f>
        <v/>
      </c>
      <c r="CB16" s="118" t="str">
        <f t="shared" ref="CB16:CB47" si="31">IF(AT16="X",F16,"")</f>
        <v/>
      </c>
      <c r="CC16" s="117"/>
    </row>
    <row r="17" spans="1:81" x14ac:dyDescent="0.2">
      <c r="A17" s="105"/>
      <c r="B17" s="75" t="s">
        <v>182</v>
      </c>
      <c r="C17" s="24">
        <v>39</v>
      </c>
      <c r="D17" s="20">
        <v>43056</v>
      </c>
      <c r="E17" s="25" t="s">
        <v>88</v>
      </c>
      <c r="F17" s="89">
        <v>47.5</v>
      </c>
      <c r="G17" s="65" t="s">
        <v>150</v>
      </c>
      <c r="H17" s="159"/>
      <c r="I17" s="93"/>
      <c r="J17" s="40"/>
      <c r="K17" s="97">
        <f t="shared" si="0"/>
        <v>9887.8799999999974</v>
      </c>
      <c r="L17" s="105"/>
      <c r="N17" s="129"/>
      <c r="O17" s="129"/>
      <c r="P17" s="129"/>
      <c r="Q17" s="129"/>
      <c r="R17" s="129"/>
      <c r="S17" s="129"/>
      <c r="T17" s="129"/>
      <c r="W17" s="129" t="s">
        <v>77</v>
      </c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26"/>
      <c r="AW17" s="215" t="str">
        <f t="shared" si="1"/>
        <v/>
      </c>
      <c r="AX17" s="216" t="str">
        <f t="shared" si="2"/>
        <v/>
      </c>
      <c r="AY17" s="216" t="str">
        <f t="shared" si="3"/>
        <v/>
      </c>
      <c r="AZ17" s="216" t="str">
        <f t="shared" si="4"/>
        <v/>
      </c>
      <c r="BA17" s="216" t="str">
        <f t="shared" si="5"/>
        <v/>
      </c>
      <c r="BB17" s="216" t="str">
        <f t="shared" si="6"/>
        <v/>
      </c>
      <c r="BC17" s="217" t="str">
        <f t="shared" si="7"/>
        <v/>
      </c>
      <c r="BD17" s="5"/>
      <c r="BE17" s="117">
        <f t="shared" si="8"/>
        <v>47.5</v>
      </c>
      <c r="BF17" s="5" t="str">
        <f t="shared" si="9"/>
        <v/>
      </c>
      <c r="BG17" s="5" t="str">
        <f t="shared" si="10"/>
        <v/>
      </c>
      <c r="BH17" s="5" t="str">
        <f t="shared" si="11"/>
        <v/>
      </c>
      <c r="BI17" s="5" t="str">
        <f t="shared" si="12"/>
        <v/>
      </c>
      <c r="BJ17" s="5" t="str">
        <f t="shared" si="13"/>
        <v/>
      </c>
      <c r="BK17" s="5" t="str">
        <f t="shared" si="14"/>
        <v/>
      </c>
      <c r="BL17" s="5" t="str">
        <f t="shared" si="15"/>
        <v/>
      </c>
      <c r="BM17" s="5" t="str">
        <f t="shared" si="16"/>
        <v/>
      </c>
      <c r="BN17" s="5" t="str">
        <f t="shared" si="17"/>
        <v/>
      </c>
      <c r="BO17" s="5" t="str">
        <f t="shared" si="18"/>
        <v/>
      </c>
      <c r="BP17" s="5" t="str">
        <f t="shared" si="19"/>
        <v/>
      </c>
      <c r="BQ17" s="5" t="str">
        <f t="shared" si="20"/>
        <v/>
      </c>
      <c r="BR17" s="5" t="str">
        <f t="shared" si="21"/>
        <v/>
      </c>
      <c r="BS17" s="5" t="str">
        <f t="shared" si="22"/>
        <v/>
      </c>
      <c r="BT17" s="5" t="str">
        <f t="shared" si="23"/>
        <v/>
      </c>
      <c r="BU17" s="5" t="str">
        <f t="shared" si="24"/>
        <v/>
      </c>
      <c r="BV17" s="5" t="str">
        <f t="shared" si="25"/>
        <v/>
      </c>
      <c r="BW17" s="5" t="str">
        <f t="shared" si="26"/>
        <v/>
      </c>
      <c r="BX17" s="5" t="str">
        <f t="shared" si="27"/>
        <v/>
      </c>
      <c r="BY17" s="5" t="str">
        <f t="shared" si="28"/>
        <v/>
      </c>
      <c r="BZ17" s="5" t="str">
        <f t="shared" si="29"/>
        <v/>
      </c>
      <c r="CA17" s="5" t="str">
        <f t="shared" si="30"/>
        <v/>
      </c>
      <c r="CB17" s="118" t="str">
        <f t="shared" si="31"/>
        <v/>
      </c>
      <c r="CC17" s="117"/>
    </row>
    <row r="18" spans="1:81" x14ac:dyDescent="0.2">
      <c r="A18" s="105"/>
      <c r="B18" s="74" t="s">
        <v>182</v>
      </c>
      <c r="C18" s="35">
        <v>40</v>
      </c>
      <c r="D18" s="30">
        <v>43057</v>
      </c>
      <c r="E18" s="47" t="s">
        <v>151</v>
      </c>
      <c r="F18" s="88">
        <v>130</v>
      </c>
      <c r="G18" s="42" t="s">
        <v>152</v>
      </c>
      <c r="H18" s="36"/>
      <c r="I18" s="92"/>
      <c r="J18" s="40"/>
      <c r="K18" s="96">
        <f t="shared" si="0"/>
        <v>9757.8799999999974</v>
      </c>
      <c r="L18" s="105"/>
      <c r="N18" s="129"/>
      <c r="O18" s="129"/>
      <c r="P18" s="129"/>
      <c r="Q18" s="129"/>
      <c r="R18" s="129"/>
      <c r="S18" s="129"/>
      <c r="T18" s="129"/>
      <c r="W18" s="129"/>
      <c r="X18" s="129"/>
      <c r="Y18" s="129"/>
      <c r="Z18" s="129" t="s">
        <v>77</v>
      </c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26"/>
      <c r="AW18" s="215" t="str">
        <f t="shared" si="1"/>
        <v/>
      </c>
      <c r="AX18" s="216" t="str">
        <f t="shared" si="2"/>
        <v/>
      </c>
      <c r="AY18" s="216" t="str">
        <f t="shared" si="3"/>
        <v/>
      </c>
      <c r="AZ18" s="216" t="str">
        <f t="shared" si="4"/>
        <v/>
      </c>
      <c r="BA18" s="216" t="str">
        <f t="shared" si="5"/>
        <v/>
      </c>
      <c r="BB18" s="216" t="str">
        <f t="shared" si="6"/>
        <v/>
      </c>
      <c r="BC18" s="217" t="str">
        <f t="shared" si="7"/>
        <v/>
      </c>
      <c r="BD18" s="5"/>
      <c r="BE18" s="117" t="str">
        <f t="shared" si="8"/>
        <v/>
      </c>
      <c r="BF18" s="5" t="str">
        <f t="shared" si="9"/>
        <v/>
      </c>
      <c r="BG18" s="5" t="str">
        <f t="shared" si="10"/>
        <v/>
      </c>
      <c r="BH18" s="5">
        <f t="shared" si="11"/>
        <v>130</v>
      </c>
      <c r="BI18" s="5" t="str">
        <f t="shared" si="12"/>
        <v/>
      </c>
      <c r="BJ18" s="5" t="str">
        <f t="shared" si="13"/>
        <v/>
      </c>
      <c r="BK18" s="5" t="str">
        <f t="shared" si="14"/>
        <v/>
      </c>
      <c r="BL18" s="5" t="str">
        <f t="shared" si="15"/>
        <v/>
      </c>
      <c r="BM18" s="5" t="str">
        <f t="shared" si="16"/>
        <v/>
      </c>
      <c r="BN18" s="5" t="str">
        <f t="shared" si="17"/>
        <v/>
      </c>
      <c r="BO18" s="5" t="str">
        <f t="shared" si="18"/>
        <v/>
      </c>
      <c r="BP18" s="5" t="str">
        <f t="shared" si="19"/>
        <v/>
      </c>
      <c r="BQ18" s="5" t="str">
        <f t="shared" si="20"/>
        <v/>
      </c>
      <c r="BR18" s="5" t="str">
        <f t="shared" si="21"/>
        <v/>
      </c>
      <c r="BS18" s="5" t="str">
        <f t="shared" si="22"/>
        <v/>
      </c>
      <c r="BT18" s="5" t="str">
        <f t="shared" si="23"/>
        <v/>
      </c>
      <c r="BU18" s="5" t="str">
        <f t="shared" si="24"/>
        <v/>
      </c>
      <c r="BV18" s="5" t="str">
        <f t="shared" si="25"/>
        <v/>
      </c>
      <c r="BW18" s="5" t="str">
        <f t="shared" si="26"/>
        <v/>
      </c>
      <c r="BX18" s="5" t="str">
        <f t="shared" si="27"/>
        <v/>
      </c>
      <c r="BY18" s="5" t="str">
        <f t="shared" si="28"/>
        <v/>
      </c>
      <c r="BZ18" s="5" t="str">
        <f t="shared" si="29"/>
        <v/>
      </c>
      <c r="CA18" s="5" t="str">
        <f t="shared" si="30"/>
        <v/>
      </c>
      <c r="CB18" s="118" t="str">
        <f t="shared" si="31"/>
        <v/>
      </c>
      <c r="CC18" s="117"/>
    </row>
    <row r="19" spans="1:81" ht="12.75" customHeight="1" x14ac:dyDescent="0.2">
      <c r="A19" s="105"/>
      <c r="B19" s="75" t="s">
        <v>182</v>
      </c>
      <c r="C19" s="24">
        <v>41</v>
      </c>
      <c r="D19" s="20">
        <v>43057</v>
      </c>
      <c r="E19" s="44" t="s">
        <v>153</v>
      </c>
      <c r="F19" s="89">
        <v>130</v>
      </c>
      <c r="G19" s="73" t="s">
        <v>166</v>
      </c>
      <c r="H19" s="25"/>
      <c r="I19" s="93"/>
      <c r="J19" s="40"/>
      <c r="K19" s="97">
        <f t="shared" si="0"/>
        <v>9627.8799999999974</v>
      </c>
      <c r="L19" s="105"/>
      <c r="N19" s="129"/>
      <c r="O19" s="129"/>
      <c r="P19" s="129"/>
      <c r="Q19" s="129"/>
      <c r="R19" s="129"/>
      <c r="S19" s="129"/>
      <c r="T19" s="129"/>
      <c r="W19" s="129"/>
      <c r="X19" s="129"/>
      <c r="Y19" s="129"/>
      <c r="Z19" s="129" t="s">
        <v>77</v>
      </c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26"/>
      <c r="AW19" s="215" t="str">
        <f t="shared" si="1"/>
        <v/>
      </c>
      <c r="AX19" s="216" t="str">
        <f t="shared" si="2"/>
        <v/>
      </c>
      <c r="AY19" s="216" t="str">
        <f t="shared" si="3"/>
        <v/>
      </c>
      <c r="AZ19" s="216" t="str">
        <f t="shared" si="4"/>
        <v/>
      </c>
      <c r="BA19" s="216" t="str">
        <f t="shared" si="5"/>
        <v/>
      </c>
      <c r="BB19" s="216" t="str">
        <f t="shared" si="6"/>
        <v/>
      </c>
      <c r="BC19" s="217" t="str">
        <f t="shared" si="7"/>
        <v/>
      </c>
      <c r="BD19" s="5"/>
      <c r="BE19" s="117" t="str">
        <f t="shared" si="8"/>
        <v/>
      </c>
      <c r="BF19" s="5" t="str">
        <f t="shared" si="9"/>
        <v/>
      </c>
      <c r="BG19" s="5" t="str">
        <f t="shared" si="10"/>
        <v/>
      </c>
      <c r="BH19" s="5">
        <f t="shared" si="11"/>
        <v>130</v>
      </c>
      <c r="BI19" s="5" t="str">
        <f t="shared" si="12"/>
        <v/>
      </c>
      <c r="BJ19" s="5" t="str">
        <f t="shared" si="13"/>
        <v/>
      </c>
      <c r="BK19" s="5" t="str">
        <f t="shared" si="14"/>
        <v/>
      </c>
      <c r="BL19" s="5" t="str">
        <f t="shared" si="15"/>
        <v/>
      </c>
      <c r="BM19" s="5" t="str">
        <f t="shared" si="16"/>
        <v/>
      </c>
      <c r="BN19" s="5" t="str">
        <f t="shared" si="17"/>
        <v/>
      </c>
      <c r="BO19" s="5" t="str">
        <f t="shared" si="18"/>
        <v/>
      </c>
      <c r="BP19" s="5" t="str">
        <f t="shared" si="19"/>
        <v/>
      </c>
      <c r="BQ19" s="5" t="str">
        <f t="shared" si="20"/>
        <v/>
      </c>
      <c r="BR19" s="5" t="str">
        <f t="shared" si="21"/>
        <v/>
      </c>
      <c r="BS19" s="5" t="str">
        <f t="shared" si="22"/>
        <v/>
      </c>
      <c r="BT19" s="5" t="str">
        <f t="shared" si="23"/>
        <v/>
      </c>
      <c r="BU19" s="5" t="str">
        <f t="shared" si="24"/>
        <v/>
      </c>
      <c r="BV19" s="5" t="str">
        <f t="shared" si="25"/>
        <v/>
      </c>
      <c r="BW19" s="5" t="str">
        <f t="shared" si="26"/>
        <v/>
      </c>
      <c r="BX19" s="5" t="str">
        <f t="shared" si="27"/>
        <v/>
      </c>
      <c r="BY19" s="5" t="str">
        <f t="shared" si="28"/>
        <v/>
      </c>
      <c r="BZ19" s="5" t="str">
        <f t="shared" si="29"/>
        <v/>
      </c>
      <c r="CA19" s="5" t="str">
        <f t="shared" si="30"/>
        <v/>
      </c>
      <c r="CB19" s="118" t="str">
        <f t="shared" si="31"/>
        <v/>
      </c>
      <c r="CC19" s="117"/>
    </row>
    <row r="20" spans="1:81" x14ac:dyDescent="0.2">
      <c r="A20" s="105"/>
      <c r="B20" s="74" t="s">
        <v>182</v>
      </c>
      <c r="C20" s="35">
        <v>42</v>
      </c>
      <c r="D20" s="30">
        <v>43057</v>
      </c>
      <c r="E20" s="45" t="s">
        <v>154</v>
      </c>
      <c r="F20" s="88">
        <v>130</v>
      </c>
      <c r="G20" s="42" t="s">
        <v>155</v>
      </c>
      <c r="H20" s="31"/>
      <c r="I20" s="92"/>
      <c r="J20" s="26"/>
      <c r="K20" s="96">
        <f t="shared" si="0"/>
        <v>9497.8799999999974</v>
      </c>
      <c r="L20" s="105"/>
      <c r="N20" s="129"/>
      <c r="O20" s="129"/>
      <c r="P20" s="129"/>
      <c r="Q20" s="129"/>
      <c r="R20" s="129"/>
      <c r="S20" s="129"/>
      <c r="T20" s="129"/>
      <c r="W20" s="129"/>
      <c r="X20" s="129"/>
      <c r="Y20" s="129"/>
      <c r="Z20" s="129" t="s">
        <v>77</v>
      </c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26"/>
      <c r="AW20" s="215" t="str">
        <f t="shared" si="1"/>
        <v/>
      </c>
      <c r="AX20" s="216" t="str">
        <f t="shared" si="2"/>
        <v/>
      </c>
      <c r="AY20" s="216" t="str">
        <f t="shared" si="3"/>
        <v/>
      </c>
      <c r="AZ20" s="216" t="str">
        <f t="shared" si="4"/>
        <v/>
      </c>
      <c r="BA20" s="216" t="str">
        <f t="shared" si="5"/>
        <v/>
      </c>
      <c r="BB20" s="216" t="str">
        <f t="shared" si="6"/>
        <v/>
      </c>
      <c r="BC20" s="217" t="str">
        <f t="shared" si="7"/>
        <v/>
      </c>
      <c r="BD20" s="5"/>
      <c r="BE20" s="117" t="str">
        <f t="shared" si="8"/>
        <v/>
      </c>
      <c r="BF20" s="5" t="str">
        <f t="shared" si="9"/>
        <v/>
      </c>
      <c r="BG20" s="5" t="str">
        <f t="shared" si="10"/>
        <v/>
      </c>
      <c r="BH20" s="5">
        <f t="shared" si="11"/>
        <v>130</v>
      </c>
      <c r="BI20" s="5" t="str">
        <f t="shared" si="12"/>
        <v/>
      </c>
      <c r="BJ20" s="5" t="str">
        <f t="shared" si="13"/>
        <v/>
      </c>
      <c r="BK20" s="5" t="str">
        <f t="shared" si="14"/>
        <v/>
      </c>
      <c r="BL20" s="5" t="str">
        <f t="shared" si="15"/>
        <v/>
      </c>
      <c r="BM20" s="5" t="str">
        <f t="shared" si="16"/>
        <v/>
      </c>
      <c r="BN20" s="5" t="str">
        <f t="shared" si="17"/>
        <v/>
      </c>
      <c r="BO20" s="5" t="str">
        <f t="shared" si="18"/>
        <v/>
      </c>
      <c r="BP20" s="5" t="str">
        <f t="shared" si="19"/>
        <v/>
      </c>
      <c r="BQ20" s="5" t="str">
        <f t="shared" si="20"/>
        <v/>
      </c>
      <c r="BR20" s="5" t="str">
        <f t="shared" si="21"/>
        <v/>
      </c>
      <c r="BS20" s="5" t="str">
        <f t="shared" si="22"/>
        <v/>
      </c>
      <c r="BT20" s="5" t="str">
        <f t="shared" si="23"/>
        <v/>
      </c>
      <c r="BU20" s="5" t="str">
        <f t="shared" si="24"/>
        <v/>
      </c>
      <c r="BV20" s="5" t="str">
        <f t="shared" si="25"/>
        <v/>
      </c>
      <c r="BW20" s="5" t="str">
        <f t="shared" si="26"/>
        <v/>
      </c>
      <c r="BX20" s="5" t="str">
        <f t="shared" si="27"/>
        <v/>
      </c>
      <c r="BY20" s="5" t="str">
        <f t="shared" si="28"/>
        <v/>
      </c>
      <c r="BZ20" s="5" t="str">
        <f t="shared" si="29"/>
        <v/>
      </c>
      <c r="CA20" s="5" t="str">
        <f t="shared" si="30"/>
        <v/>
      </c>
      <c r="CB20" s="118" t="str">
        <f t="shared" si="31"/>
        <v/>
      </c>
      <c r="CC20" s="117"/>
    </row>
    <row r="21" spans="1:81" x14ac:dyDescent="0.2">
      <c r="A21" s="105"/>
      <c r="B21" s="75" t="s">
        <v>182</v>
      </c>
      <c r="C21" s="24">
        <v>43</v>
      </c>
      <c r="D21" s="20">
        <v>43057</v>
      </c>
      <c r="E21" s="46" t="s">
        <v>156</v>
      </c>
      <c r="F21" s="111">
        <v>130</v>
      </c>
      <c r="G21" s="73" t="s">
        <v>157</v>
      </c>
      <c r="H21" s="44"/>
      <c r="I21" s="93"/>
      <c r="J21" s="26"/>
      <c r="K21" s="97">
        <f t="shared" si="0"/>
        <v>9367.8799999999974</v>
      </c>
      <c r="L21" s="105"/>
      <c r="N21" s="129"/>
      <c r="O21" s="129"/>
      <c r="P21" s="129"/>
      <c r="Q21" s="129"/>
      <c r="R21" s="129"/>
      <c r="S21" s="129"/>
      <c r="T21" s="129"/>
      <c r="W21" s="129"/>
      <c r="X21" s="129"/>
      <c r="Y21" s="129"/>
      <c r="Z21" s="129" t="s">
        <v>77</v>
      </c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26"/>
      <c r="AW21" s="215" t="str">
        <f t="shared" si="1"/>
        <v/>
      </c>
      <c r="AX21" s="216" t="str">
        <f t="shared" si="2"/>
        <v/>
      </c>
      <c r="AY21" s="216" t="str">
        <f t="shared" si="3"/>
        <v/>
      </c>
      <c r="AZ21" s="216" t="str">
        <f t="shared" si="4"/>
        <v/>
      </c>
      <c r="BA21" s="216" t="str">
        <f t="shared" si="5"/>
        <v/>
      </c>
      <c r="BB21" s="216" t="str">
        <f t="shared" si="6"/>
        <v/>
      </c>
      <c r="BC21" s="217" t="str">
        <f t="shared" si="7"/>
        <v/>
      </c>
      <c r="BD21" s="5"/>
      <c r="BE21" s="117" t="str">
        <f t="shared" si="8"/>
        <v/>
      </c>
      <c r="BF21" s="5" t="str">
        <f t="shared" si="9"/>
        <v/>
      </c>
      <c r="BG21" s="5" t="str">
        <f t="shared" si="10"/>
        <v/>
      </c>
      <c r="BH21" s="5">
        <f t="shared" si="11"/>
        <v>130</v>
      </c>
      <c r="BI21" s="5" t="str">
        <f t="shared" si="12"/>
        <v/>
      </c>
      <c r="BJ21" s="5" t="str">
        <f t="shared" si="13"/>
        <v/>
      </c>
      <c r="BK21" s="5" t="str">
        <f t="shared" si="14"/>
        <v/>
      </c>
      <c r="BL21" s="5" t="str">
        <f t="shared" si="15"/>
        <v/>
      </c>
      <c r="BM21" s="5" t="str">
        <f t="shared" si="16"/>
        <v/>
      </c>
      <c r="BN21" s="5" t="str">
        <f t="shared" si="17"/>
        <v/>
      </c>
      <c r="BO21" s="5" t="str">
        <f t="shared" si="18"/>
        <v/>
      </c>
      <c r="BP21" s="5" t="str">
        <f t="shared" si="19"/>
        <v/>
      </c>
      <c r="BQ21" s="5" t="str">
        <f t="shared" si="20"/>
        <v/>
      </c>
      <c r="BR21" s="5" t="str">
        <f t="shared" si="21"/>
        <v/>
      </c>
      <c r="BS21" s="5" t="str">
        <f t="shared" si="22"/>
        <v/>
      </c>
      <c r="BT21" s="5" t="str">
        <f t="shared" si="23"/>
        <v/>
      </c>
      <c r="BU21" s="5" t="str">
        <f t="shared" si="24"/>
        <v/>
      </c>
      <c r="BV21" s="5" t="str">
        <f t="shared" si="25"/>
        <v/>
      </c>
      <c r="BW21" s="5" t="str">
        <f t="shared" si="26"/>
        <v/>
      </c>
      <c r="BX21" s="5" t="str">
        <f t="shared" si="27"/>
        <v/>
      </c>
      <c r="BY21" s="5" t="str">
        <f t="shared" si="28"/>
        <v/>
      </c>
      <c r="BZ21" s="5" t="str">
        <f t="shared" si="29"/>
        <v/>
      </c>
      <c r="CA21" s="5" t="str">
        <f t="shared" si="30"/>
        <v/>
      </c>
      <c r="CB21" s="118" t="str">
        <f t="shared" si="31"/>
        <v/>
      </c>
      <c r="CC21" s="117"/>
    </row>
    <row r="22" spans="1:81" x14ac:dyDescent="0.2">
      <c r="A22" s="105"/>
      <c r="B22" s="74" t="s">
        <v>182</v>
      </c>
      <c r="C22" s="35">
        <v>44</v>
      </c>
      <c r="D22" s="30">
        <v>43057</v>
      </c>
      <c r="E22" s="47" t="s">
        <v>158</v>
      </c>
      <c r="F22" s="88">
        <v>130</v>
      </c>
      <c r="G22" s="42" t="s">
        <v>159</v>
      </c>
      <c r="H22" s="45"/>
      <c r="I22" s="92"/>
      <c r="J22" s="26"/>
      <c r="K22" s="96">
        <f t="shared" si="0"/>
        <v>9237.8799999999974</v>
      </c>
      <c r="L22" s="105"/>
      <c r="N22" s="129"/>
      <c r="O22" s="129"/>
      <c r="P22" s="129"/>
      <c r="Q22" s="129"/>
      <c r="R22" s="129"/>
      <c r="S22" s="129"/>
      <c r="T22" s="129"/>
      <c r="W22" s="129"/>
      <c r="X22" s="129"/>
      <c r="Y22" s="129"/>
      <c r="Z22" s="129" t="s">
        <v>77</v>
      </c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26"/>
      <c r="AW22" s="215" t="str">
        <f t="shared" si="1"/>
        <v/>
      </c>
      <c r="AX22" s="216" t="str">
        <f t="shared" si="2"/>
        <v/>
      </c>
      <c r="AY22" s="216" t="str">
        <f t="shared" si="3"/>
        <v/>
      </c>
      <c r="AZ22" s="216" t="str">
        <f t="shared" si="4"/>
        <v/>
      </c>
      <c r="BA22" s="216" t="str">
        <f t="shared" si="5"/>
        <v/>
      </c>
      <c r="BB22" s="216" t="str">
        <f t="shared" si="6"/>
        <v/>
      </c>
      <c r="BC22" s="217" t="str">
        <f t="shared" si="7"/>
        <v/>
      </c>
      <c r="BD22" s="5"/>
      <c r="BE22" s="117" t="str">
        <f t="shared" si="8"/>
        <v/>
      </c>
      <c r="BF22" s="5" t="str">
        <f t="shared" si="9"/>
        <v/>
      </c>
      <c r="BG22" s="5" t="str">
        <f t="shared" si="10"/>
        <v/>
      </c>
      <c r="BH22" s="5">
        <f t="shared" si="11"/>
        <v>130</v>
      </c>
      <c r="BI22" s="5" t="str">
        <f t="shared" si="12"/>
        <v/>
      </c>
      <c r="BJ22" s="5" t="str">
        <f t="shared" si="13"/>
        <v/>
      </c>
      <c r="BK22" s="5" t="str">
        <f t="shared" si="14"/>
        <v/>
      </c>
      <c r="BL22" s="5" t="str">
        <f t="shared" si="15"/>
        <v/>
      </c>
      <c r="BM22" s="5" t="str">
        <f t="shared" si="16"/>
        <v/>
      </c>
      <c r="BN22" s="5" t="str">
        <f t="shared" si="17"/>
        <v/>
      </c>
      <c r="BO22" s="5" t="str">
        <f t="shared" si="18"/>
        <v/>
      </c>
      <c r="BP22" s="5" t="str">
        <f t="shared" si="19"/>
        <v/>
      </c>
      <c r="BQ22" s="5" t="str">
        <f t="shared" si="20"/>
        <v/>
      </c>
      <c r="BR22" s="5" t="str">
        <f t="shared" si="21"/>
        <v/>
      </c>
      <c r="BS22" s="5" t="str">
        <f t="shared" si="22"/>
        <v/>
      </c>
      <c r="BT22" s="5" t="str">
        <f t="shared" si="23"/>
        <v/>
      </c>
      <c r="BU22" s="5" t="str">
        <f t="shared" si="24"/>
        <v/>
      </c>
      <c r="BV22" s="5" t="str">
        <f t="shared" si="25"/>
        <v/>
      </c>
      <c r="BW22" s="5" t="str">
        <f t="shared" si="26"/>
        <v/>
      </c>
      <c r="BX22" s="5" t="str">
        <f t="shared" si="27"/>
        <v/>
      </c>
      <c r="BY22" s="5" t="str">
        <f t="shared" si="28"/>
        <v/>
      </c>
      <c r="BZ22" s="5" t="str">
        <f t="shared" si="29"/>
        <v/>
      </c>
      <c r="CA22" s="5" t="str">
        <f t="shared" si="30"/>
        <v/>
      </c>
      <c r="CB22" s="118" t="str">
        <f t="shared" si="31"/>
        <v/>
      </c>
      <c r="CC22" s="117"/>
    </row>
    <row r="23" spans="1:81" ht="13.5" customHeight="1" x14ac:dyDescent="0.2">
      <c r="A23" s="105"/>
      <c r="B23" s="75" t="s">
        <v>182</v>
      </c>
      <c r="C23" s="24">
        <v>45</v>
      </c>
      <c r="D23" s="20">
        <v>43057</v>
      </c>
      <c r="E23" s="46" t="s">
        <v>160</v>
      </c>
      <c r="F23" s="89">
        <v>110</v>
      </c>
      <c r="G23" s="73" t="s">
        <v>161</v>
      </c>
      <c r="H23" s="44"/>
      <c r="I23" s="93"/>
      <c r="J23" s="26"/>
      <c r="K23" s="97">
        <f t="shared" si="0"/>
        <v>9127.8799999999974</v>
      </c>
      <c r="L23" s="105"/>
      <c r="N23" s="129"/>
      <c r="O23" s="129"/>
      <c r="P23" s="129"/>
      <c r="Q23" s="129"/>
      <c r="R23" s="129"/>
      <c r="S23" s="129"/>
      <c r="T23" s="129"/>
      <c r="W23" s="129"/>
      <c r="X23" s="129"/>
      <c r="Y23" s="129"/>
      <c r="Z23" s="129" t="s">
        <v>77</v>
      </c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26"/>
      <c r="AW23" s="215" t="str">
        <f t="shared" si="1"/>
        <v/>
      </c>
      <c r="AX23" s="216" t="str">
        <f t="shared" si="2"/>
        <v/>
      </c>
      <c r="AY23" s="216" t="str">
        <f t="shared" si="3"/>
        <v/>
      </c>
      <c r="AZ23" s="216" t="str">
        <f t="shared" si="4"/>
        <v/>
      </c>
      <c r="BA23" s="216" t="str">
        <f t="shared" si="5"/>
        <v/>
      </c>
      <c r="BB23" s="216" t="str">
        <f t="shared" si="6"/>
        <v/>
      </c>
      <c r="BC23" s="217" t="str">
        <f t="shared" si="7"/>
        <v/>
      </c>
      <c r="BD23" s="5"/>
      <c r="BE23" s="117" t="str">
        <f t="shared" si="8"/>
        <v/>
      </c>
      <c r="BF23" s="5" t="str">
        <f t="shared" si="9"/>
        <v/>
      </c>
      <c r="BG23" s="5" t="str">
        <f t="shared" si="10"/>
        <v/>
      </c>
      <c r="BH23" s="5">
        <f t="shared" si="11"/>
        <v>110</v>
      </c>
      <c r="BI23" s="5" t="str">
        <f t="shared" si="12"/>
        <v/>
      </c>
      <c r="BJ23" s="5" t="str">
        <f t="shared" si="13"/>
        <v/>
      </c>
      <c r="BK23" s="5" t="str">
        <f t="shared" si="14"/>
        <v/>
      </c>
      <c r="BL23" s="5" t="str">
        <f t="shared" si="15"/>
        <v/>
      </c>
      <c r="BM23" s="5" t="str">
        <f t="shared" si="16"/>
        <v/>
      </c>
      <c r="BN23" s="5" t="str">
        <f t="shared" si="17"/>
        <v/>
      </c>
      <c r="BO23" s="5" t="str">
        <f t="shared" si="18"/>
        <v/>
      </c>
      <c r="BP23" s="5" t="str">
        <f t="shared" si="19"/>
        <v/>
      </c>
      <c r="BQ23" s="5" t="str">
        <f t="shared" si="20"/>
        <v/>
      </c>
      <c r="BR23" s="5" t="str">
        <f t="shared" si="21"/>
        <v/>
      </c>
      <c r="BS23" s="5" t="str">
        <f t="shared" si="22"/>
        <v/>
      </c>
      <c r="BT23" s="5" t="str">
        <f t="shared" si="23"/>
        <v/>
      </c>
      <c r="BU23" s="5" t="str">
        <f t="shared" si="24"/>
        <v/>
      </c>
      <c r="BV23" s="5" t="str">
        <f t="shared" si="25"/>
        <v/>
      </c>
      <c r="BW23" s="5" t="str">
        <f t="shared" si="26"/>
        <v/>
      </c>
      <c r="BX23" s="5" t="str">
        <f t="shared" si="27"/>
        <v/>
      </c>
      <c r="BY23" s="5" t="str">
        <f t="shared" si="28"/>
        <v/>
      </c>
      <c r="BZ23" s="5" t="str">
        <f t="shared" si="29"/>
        <v/>
      </c>
      <c r="CA23" s="5" t="str">
        <f t="shared" si="30"/>
        <v/>
      </c>
      <c r="CB23" s="118" t="str">
        <f t="shared" si="31"/>
        <v/>
      </c>
      <c r="CC23" s="117"/>
    </row>
    <row r="24" spans="1:81" x14ac:dyDescent="0.2">
      <c r="A24" s="105"/>
      <c r="B24" s="74" t="s">
        <v>182</v>
      </c>
      <c r="C24" s="35">
        <v>46</v>
      </c>
      <c r="D24" s="30">
        <v>43057</v>
      </c>
      <c r="E24" s="72" t="s">
        <v>162</v>
      </c>
      <c r="F24" s="88">
        <v>60</v>
      </c>
      <c r="G24" s="42" t="s">
        <v>163</v>
      </c>
      <c r="H24" s="47"/>
      <c r="I24" s="92"/>
      <c r="J24" s="26"/>
      <c r="K24" s="96">
        <f t="shared" si="0"/>
        <v>9067.8799999999974</v>
      </c>
      <c r="L24" s="105"/>
      <c r="N24" s="129"/>
      <c r="O24" s="129"/>
      <c r="P24" s="129"/>
      <c r="Q24" s="129"/>
      <c r="R24" s="129"/>
      <c r="S24" s="129"/>
      <c r="T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 t="s">
        <v>77</v>
      </c>
      <c r="AS24" s="129"/>
      <c r="AT24" s="129"/>
      <c r="AU24" s="26"/>
      <c r="AW24" s="215" t="str">
        <f t="shared" si="1"/>
        <v/>
      </c>
      <c r="AX24" s="216" t="str">
        <f t="shared" si="2"/>
        <v/>
      </c>
      <c r="AY24" s="216" t="str">
        <f t="shared" si="3"/>
        <v/>
      </c>
      <c r="AZ24" s="216" t="str">
        <f t="shared" si="4"/>
        <v/>
      </c>
      <c r="BA24" s="216" t="str">
        <f t="shared" si="5"/>
        <v/>
      </c>
      <c r="BB24" s="216" t="str">
        <f t="shared" si="6"/>
        <v/>
      </c>
      <c r="BC24" s="217" t="str">
        <f t="shared" si="7"/>
        <v/>
      </c>
      <c r="BD24" s="5"/>
      <c r="BE24" s="117" t="str">
        <f t="shared" si="8"/>
        <v/>
      </c>
      <c r="BF24" s="5" t="str">
        <f t="shared" si="9"/>
        <v/>
      </c>
      <c r="BG24" s="5" t="str">
        <f t="shared" si="10"/>
        <v/>
      </c>
      <c r="BH24" s="5" t="str">
        <f t="shared" si="11"/>
        <v/>
      </c>
      <c r="BI24" s="5" t="str">
        <f t="shared" si="12"/>
        <v/>
      </c>
      <c r="BJ24" s="5" t="str">
        <f t="shared" si="13"/>
        <v/>
      </c>
      <c r="BK24" s="5" t="str">
        <f t="shared" si="14"/>
        <v/>
      </c>
      <c r="BL24" s="5" t="str">
        <f t="shared" si="15"/>
        <v/>
      </c>
      <c r="BM24" s="5" t="str">
        <f t="shared" si="16"/>
        <v/>
      </c>
      <c r="BN24" s="5" t="str">
        <f t="shared" si="17"/>
        <v/>
      </c>
      <c r="BO24" s="5" t="str">
        <f t="shared" si="18"/>
        <v/>
      </c>
      <c r="BP24" s="5" t="str">
        <f t="shared" si="19"/>
        <v/>
      </c>
      <c r="BQ24" s="5" t="str">
        <f t="shared" si="20"/>
        <v/>
      </c>
      <c r="BR24" s="5" t="str">
        <f t="shared" si="21"/>
        <v/>
      </c>
      <c r="BS24" s="5" t="str">
        <f t="shared" si="22"/>
        <v/>
      </c>
      <c r="BT24" s="5" t="str">
        <f t="shared" si="23"/>
        <v/>
      </c>
      <c r="BU24" s="5" t="str">
        <f t="shared" si="24"/>
        <v/>
      </c>
      <c r="BV24" s="5" t="str">
        <f t="shared" si="25"/>
        <v/>
      </c>
      <c r="BW24" s="5" t="str">
        <f t="shared" si="26"/>
        <v/>
      </c>
      <c r="BX24" s="5" t="str">
        <f t="shared" si="27"/>
        <v/>
      </c>
      <c r="BY24" s="5" t="str">
        <f t="shared" si="28"/>
        <v/>
      </c>
      <c r="BZ24" s="5">
        <f t="shared" si="29"/>
        <v>60</v>
      </c>
      <c r="CA24" s="5" t="str">
        <f t="shared" si="30"/>
        <v/>
      </c>
      <c r="CB24" s="118" t="str">
        <f t="shared" si="31"/>
        <v/>
      </c>
      <c r="CC24" s="117"/>
    </row>
    <row r="25" spans="1:81" x14ac:dyDescent="0.2">
      <c r="A25" s="105"/>
      <c r="B25" s="75" t="s">
        <v>182</v>
      </c>
      <c r="C25" s="24">
        <v>47</v>
      </c>
      <c r="D25" s="20">
        <v>43057</v>
      </c>
      <c r="E25" s="46" t="s">
        <v>164</v>
      </c>
      <c r="F25" s="89">
        <v>60</v>
      </c>
      <c r="G25" s="73" t="s">
        <v>174</v>
      </c>
      <c r="H25" s="66"/>
      <c r="I25" s="93"/>
      <c r="J25" s="26"/>
      <c r="K25" s="97">
        <f t="shared" si="0"/>
        <v>9007.8799999999974</v>
      </c>
      <c r="L25" s="105"/>
      <c r="N25" s="129"/>
      <c r="O25" s="129"/>
      <c r="P25" s="129"/>
      <c r="Q25" s="129"/>
      <c r="R25" s="129"/>
      <c r="S25" s="129"/>
      <c r="T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 t="s">
        <v>77</v>
      </c>
      <c r="AS25" s="129"/>
      <c r="AT25" s="129"/>
      <c r="AU25" s="26"/>
      <c r="AW25" s="215" t="str">
        <f t="shared" si="1"/>
        <v/>
      </c>
      <c r="AX25" s="216" t="str">
        <f t="shared" si="2"/>
        <v/>
      </c>
      <c r="AY25" s="216" t="str">
        <f t="shared" si="3"/>
        <v/>
      </c>
      <c r="AZ25" s="216" t="str">
        <f t="shared" si="4"/>
        <v/>
      </c>
      <c r="BA25" s="216" t="str">
        <f t="shared" si="5"/>
        <v/>
      </c>
      <c r="BB25" s="216" t="str">
        <f t="shared" si="6"/>
        <v/>
      </c>
      <c r="BC25" s="217" t="str">
        <f t="shared" si="7"/>
        <v/>
      </c>
      <c r="BD25" s="5"/>
      <c r="BE25" s="117" t="str">
        <f t="shared" si="8"/>
        <v/>
      </c>
      <c r="BF25" s="5" t="str">
        <f t="shared" si="9"/>
        <v/>
      </c>
      <c r="BG25" s="5" t="str">
        <f t="shared" si="10"/>
        <v/>
      </c>
      <c r="BH25" s="5" t="str">
        <f t="shared" si="11"/>
        <v/>
      </c>
      <c r="BI25" s="5" t="str">
        <f t="shared" si="12"/>
        <v/>
      </c>
      <c r="BJ25" s="5" t="str">
        <f t="shared" si="13"/>
        <v/>
      </c>
      <c r="BK25" s="5" t="str">
        <f t="shared" si="14"/>
        <v/>
      </c>
      <c r="BL25" s="5" t="str">
        <f t="shared" si="15"/>
        <v/>
      </c>
      <c r="BM25" s="5" t="str">
        <f t="shared" si="16"/>
        <v/>
      </c>
      <c r="BN25" s="5" t="str">
        <f t="shared" si="17"/>
        <v/>
      </c>
      <c r="BO25" s="5" t="str">
        <f t="shared" si="18"/>
        <v/>
      </c>
      <c r="BP25" s="5" t="str">
        <f t="shared" si="19"/>
        <v/>
      </c>
      <c r="BQ25" s="5" t="str">
        <f t="shared" si="20"/>
        <v/>
      </c>
      <c r="BR25" s="5" t="str">
        <f t="shared" si="21"/>
        <v/>
      </c>
      <c r="BS25" s="5" t="str">
        <f t="shared" si="22"/>
        <v/>
      </c>
      <c r="BT25" s="5" t="str">
        <f t="shared" si="23"/>
        <v/>
      </c>
      <c r="BU25" s="5" t="str">
        <f t="shared" si="24"/>
        <v/>
      </c>
      <c r="BV25" s="5" t="str">
        <f t="shared" si="25"/>
        <v/>
      </c>
      <c r="BW25" s="5" t="str">
        <f t="shared" si="26"/>
        <v/>
      </c>
      <c r="BX25" s="5" t="str">
        <f t="shared" si="27"/>
        <v/>
      </c>
      <c r="BY25" s="5" t="str">
        <f t="shared" si="28"/>
        <v/>
      </c>
      <c r="BZ25" s="5">
        <f t="shared" si="29"/>
        <v>60</v>
      </c>
      <c r="CA25" s="5" t="str">
        <f t="shared" si="30"/>
        <v/>
      </c>
      <c r="CB25" s="118" t="str">
        <f t="shared" si="31"/>
        <v/>
      </c>
      <c r="CC25" s="117"/>
    </row>
    <row r="26" spans="1:81" x14ac:dyDescent="0.2">
      <c r="A26" s="105"/>
      <c r="B26" s="74" t="s">
        <v>241</v>
      </c>
      <c r="C26" s="35">
        <v>48</v>
      </c>
      <c r="D26" s="30">
        <v>43057</v>
      </c>
      <c r="E26" s="47" t="s">
        <v>165</v>
      </c>
      <c r="F26" s="88">
        <v>60</v>
      </c>
      <c r="G26" s="42" t="s">
        <v>175</v>
      </c>
      <c r="H26" s="31"/>
      <c r="I26" s="92"/>
      <c r="J26" s="26"/>
      <c r="K26" s="96">
        <f t="shared" si="0"/>
        <v>8947.8799999999974</v>
      </c>
      <c r="L26" s="105"/>
      <c r="N26" s="129"/>
      <c r="O26" s="129"/>
      <c r="P26" s="129"/>
      <c r="Q26" s="129"/>
      <c r="R26" s="129"/>
      <c r="S26" s="129"/>
      <c r="T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 t="s">
        <v>77</v>
      </c>
      <c r="AS26" s="129"/>
      <c r="AT26" s="129"/>
      <c r="AU26" s="26"/>
      <c r="AW26" s="215" t="str">
        <f t="shared" si="1"/>
        <v/>
      </c>
      <c r="AX26" s="216" t="str">
        <f t="shared" si="2"/>
        <v/>
      </c>
      <c r="AY26" s="216" t="str">
        <f t="shared" si="3"/>
        <v/>
      </c>
      <c r="AZ26" s="216" t="str">
        <f t="shared" si="4"/>
        <v/>
      </c>
      <c r="BA26" s="216" t="str">
        <f t="shared" si="5"/>
        <v/>
      </c>
      <c r="BB26" s="216" t="str">
        <f t="shared" si="6"/>
        <v/>
      </c>
      <c r="BC26" s="217" t="str">
        <f t="shared" si="7"/>
        <v/>
      </c>
      <c r="BD26" s="5"/>
      <c r="BE26" s="117" t="str">
        <f t="shared" si="8"/>
        <v/>
      </c>
      <c r="BF26" s="5" t="str">
        <f t="shared" si="9"/>
        <v/>
      </c>
      <c r="BG26" s="5" t="str">
        <f t="shared" si="10"/>
        <v/>
      </c>
      <c r="BH26" s="5" t="str">
        <f t="shared" si="11"/>
        <v/>
      </c>
      <c r="BI26" s="5" t="str">
        <f t="shared" si="12"/>
        <v/>
      </c>
      <c r="BJ26" s="5" t="str">
        <f t="shared" si="13"/>
        <v/>
      </c>
      <c r="BK26" s="5" t="str">
        <f t="shared" si="14"/>
        <v/>
      </c>
      <c r="BL26" s="5" t="str">
        <f t="shared" si="15"/>
        <v/>
      </c>
      <c r="BM26" s="5" t="str">
        <f t="shared" si="16"/>
        <v/>
      </c>
      <c r="BN26" s="5" t="str">
        <f t="shared" si="17"/>
        <v/>
      </c>
      <c r="BO26" s="5" t="str">
        <f t="shared" si="18"/>
        <v/>
      </c>
      <c r="BP26" s="5" t="str">
        <f t="shared" si="19"/>
        <v/>
      </c>
      <c r="BQ26" s="5" t="str">
        <f t="shared" si="20"/>
        <v/>
      </c>
      <c r="BR26" s="5" t="str">
        <f t="shared" si="21"/>
        <v/>
      </c>
      <c r="BS26" s="5" t="str">
        <f t="shared" si="22"/>
        <v/>
      </c>
      <c r="BT26" s="5" t="str">
        <f t="shared" si="23"/>
        <v/>
      </c>
      <c r="BU26" s="5" t="str">
        <f t="shared" si="24"/>
        <v/>
      </c>
      <c r="BV26" s="5" t="str">
        <f t="shared" si="25"/>
        <v/>
      </c>
      <c r="BW26" s="5" t="str">
        <f t="shared" si="26"/>
        <v/>
      </c>
      <c r="BX26" s="5" t="str">
        <f t="shared" si="27"/>
        <v/>
      </c>
      <c r="BY26" s="5" t="str">
        <f t="shared" si="28"/>
        <v/>
      </c>
      <c r="BZ26" s="5">
        <f t="shared" si="29"/>
        <v>60</v>
      </c>
      <c r="CA26" s="5" t="str">
        <f t="shared" si="30"/>
        <v/>
      </c>
      <c r="CB26" s="118" t="str">
        <f t="shared" si="31"/>
        <v/>
      </c>
      <c r="CC26" s="117"/>
    </row>
    <row r="27" spans="1:81" x14ac:dyDescent="0.2">
      <c r="A27" s="105"/>
      <c r="B27" s="75" t="s">
        <v>182</v>
      </c>
      <c r="C27" s="24">
        <v>49</v>
      </c>
      <c r="D27" s="20">
        <v>43057</v>
      </c>
      <c r="E27" s="46" t="s">
        <v>167</v>
      </c>
      <c r="F27" s="89">
        <v>60</v>
      </c>
      <c r="G27" s="73" t="s">
        <v>176</v>
      </c>
      <c r="H27" s="44"/>
      <c r="I27" s="93"/>
      <c r="J27" s="26"/>
      <c r="K27" s="97">
        <f t="shared" si="0"/>
        <v>8887.8799999999974</v>
      </c>
      <c r="L27" s="105"/>
      <c r="N27" s="129"/>
      <c r="O27" s="129"/>
      <c r="P27" s="129"/>
      <c r="Q27" s="129"/>
      <c r="R27" s="129"/>
      <c r="S27" s="129"/>
      <c r="T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 t="s">
        <v>77</v>
      </c>
      <c r="AS27" s="129"/>
      <c r="AT27" s="129"/>
      <c r="AU27" s="26"/>
      <c r="AW27" s="215" t="str">
        <f t="shared" si="1"/>
        <v/>
      </c>
      <c r="AX27" s="216" t="str">
        <f t="shared" si="2"/>
        <v/>
      </c>
      <c r="AY27" s="216" t="str">
        <f t="shared" si="3"/>
        <v/>
      </c>
      <c r="AZ27" s="216" t="str">
        <f t="shared" si="4"/>
        <v/>
      </c>
      <c r="BA27" s="216" t="str">
        <f t="shared" si="5"/>
        <v/>
      </c>
      <c r="BB27" s="216" t="str">
        <f t="shared" si="6"/>
        <v/>
      </c>
      <c r="BC27" s="217" t="str">
        <f t="shared" si="7"/>
        <v/>
      </c>
      <c r="BD27" s="5"/>
      <c r="BE27" s="117" t="str">
        <f t="shared" si="8"/>
        <v/>
      </c>
      <c r="BF27" s="5" t="str">
        <f t="shared" si="9"/>
        <v/>
      </c>
      <c r="BG27" s="5" t="str">
        <f t="shared" si="10"/>
        <v/>
      </c>
      <c r="BH27" s="5" t="str">
        <f t="shared" si="11"/>
        <v/>
      </c>
      <c r="BI27" s="5" t="str">
        <f t="shared" si="12"/>
        <v/>
      </c>
      <c r="BJ27" s="5" t="str">
        <f t="shared" si="13"/>
        <v/>
      </c>
      <c r="BK27" s="5" t="str">
        <f t="shared" si="14"/>
        <v/>
      </c>
      <c r="BL27" s="5" t="str">
        <f t="shared" si="15"/>
        <v/>
      </c>
      <c r="BM27" s="5" t="str">
        <f t="shared" si="16"/>
        <v/>
      </c>
      <c r="BN27" s="5" t="str">
        <f t="shared" si="17"/>
        <v/>
      </c>
      <c r="BO27" s="5" t="str">
        <f t="shared" si="18"/>
        <v/>
      </c>
      <c r="BP27" s="5" t="str">
        <f t="shared" si="19"/>
        <v/>
      </c>
      <c r="BQ27" s="5" t="str">
        <f t="shared" si="20"/>
        <v/>
      </c>
      <c r="BR27" s="5" t="str">
        <f t="shared" si="21"/>
        <v/>
      </c>
      <c r="BS27" s="5" t="str">
        <f t="shared" si="22"/>
        <v/>
      </c>
      <c r="BT27" s="5" t="str">
        <f t="shared" si="23"/>
        <v/>
      </c>
      <c r="BU27" s="5" t="str">
        <f t="shared" si="24"/>
        <v/>
      </c>
      <c r="BV27" s="5" t="str">
        <f t="shared" si="25"/>
        <v/>
      </c>
      <c r="BW27" s="5" t="str">
        <f t="shared" si="26"/>
        <v/>
      </c>
      <c r="BX27" s="5" t="str">
        <f t="shared" si="27"/>
        <v/>
      </c>
      <c r="BY27" s="5" t="str">
        <f t="shared" si="28"/>
        <v/>
      </c>
      <c r="BZ27" s="5">
        <f t="shared" si="29"/>
        <v>60</v>
      </c>
      <c r="CA27" s="5" t="str">
        <f t="shared" si="30"/>
        <v/>
      </c>
      <c r="CB27" s="118" t="str">
        <f t="shared" si="31"/>
        <v/>
      </c>
      <c r="CC27" s="117"/>
    </row>
    <row r="28" spans="1:81" x14ac:dyDescent="0.2">
      <c r="A28" s="105"/>
      <c r="B28" s="74" t="s">
        <v>182</v>
      </c>
      <c r="C28" s="35">
        <v>50</v>
      </c>
      <c r="D28" s="30">
        <v>43057</v>
      </c>
      <c r="E28" s="47" t="s">
        <v>168</v>
      </c>
      <c r="F28" s="88">
        <v>60</v>
      </c>
      <c r="G28" s="42" t="s">
        <v>177</v>
      </c>
      <c r="H28" s="45"/>
      <c r="I28" s="92"/>
      <c r="J28" s="26"/>
      <c r="K28" s="96">
        <f t="shared" si="0"/>
        <v>8827.8799999999974</v>
      </c>
      <c r="L28" s="105"/>
      <c r="N28" s="129"/>
      <c r="O28" s="129"/>
      <c r="P28" s="129"/>
      <c r="Q28" s="129"/>
      <c r="R28" s="129"/>
      <c r="S28" s="129"/>
      <c r="T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 t="s">
        <v>77</v>
      </c>
      <c r="AS28" s="129"/>
      <c r="AT28" s="129"/>
      <c r="AU28" s="26"/>
      <c r="AW28" s="215" t="str">
        <f t="shared" si="1"/>
        <v/>
      </c>
      <c r="AX28" s="216" t="str">
        <f t="shared" si="2"/>
        <v/>
      </c>
      <c r="AY28" s="216" t="str">
        <f t="shared" si="3"/>
        <v/>
      </c>
      <c r="AZ28" s="216" t="str">
        <f t="shared" si="4"/>
        <v/>
      </c>
      <c r="BA28" s="216" t="str">
        <f t="shared" si="5"/>
        <v/>
      </c>
      <c r="BB28" s="216" t="str">
        <f t="shared" si="6"/>
        <v/>
      </c>
      <c r="BC28" s="217" t="str">
        <f t="shared" si="7"/>
        <v/>
      </c>
      <c r="BD28" s="5"/>
      <c r="BE28" s="117" t="str">
        <f t="shared" si="8"/>
        <v/>
      </c>
      <c r="BF28" s="5" t="str">
        <f t="shared" si="9"/>
        <v/>
      </c>
      <c r="BG28" s="5" t="str">
        <f t="shared" si="10"/>
        <v/>
      </c>
      <c r="BH28" s="5" t="str">
        <f t="shared" si="11"/>
        <v/>
      </c>
      <c r="BI28" s="5" t="str">
        <f t="shared" si="12"/>
        <v/>
      </c>
      <c r="BJ28" s="5" t="str">
        <f t="shared" si="13"/>
        <v/>
      </c>
      <c r="BK28" s="5" t="str">
        <f t="shared" si="14"/>
        <v/>
      </c>
      <c r="BL28" s="5" t="str">
        <f t="shared" si="15"/>
        <v/>
      </c>
      <c r="BM28" s="5" t="str">
        <f t="shared" si="16"/>
        <v/>
      </c>
      <c r="BN28" s="5" t="str">
        <f t="shared" si="17"/>
        <v/>
      </c>
      <c r="BO28" s="5" t="str">
        <f t="shared" si="18"/>
        <v/>
      </c>
      <c r="BP28" s="5" t="str">
        <f t="shared" si="19"/>
        <v/>
      </c>
      <c r="BQ28" s="5" t="str">
        <f t="shared" si="20"/>
        <v/>
      </c>
      <c r="BR28" s="5" t="str">
        <f t="shared" si="21"/>
        <v/>
      </c>
      <c r="BS28" s="5" t="str">
        <f t="shared" si="22"/>
        <v/>
      </c>
      <c r="BT28" s="5" t="str">
        <f t="shared" si="23"/>
        <v/>
      </c>
      <c r="BU28" s="5" t="str">
        <f t="shared" si="24"/>
        <v/>
      </c>
      <c r="BV28" s="5" t="str">
        <f t="shared" si="25"/>
        <v/>
      </c>
      <c r="BW28" s="5" t="str">
        <f t="shared" si="26"/>
        <v/>
      </c>
      <c r="BX28" s="5" t="str">
        <f t="shared" si="27"/>
        <v/>
      </c>
      <c r="BY28" s="5" t="str">
        <f t="shared" si="28"/>
        <v/>
      </c>
      <c r="BZ28" s="5">
        <f t="shared" si="29"/>
        <v>60</v>
      </c>
      <c r="CA28" s="5" t="str">
        <f t="shared" si="30"/>
        <v/>
      </c>
      <c r="CB28" s="118" t="str">
        <f t="shared" si="31"/>
        <v/>
      </c>
      <c r="CC28" s="117"/>
    </row>
    <row r="29" spans="1:81" x14ac:dyDescent="0.2">
      <c r="A29" s="105"/>
      <c r="B29" s="75" t="s">
        <v>182</v>
      </c>
      <c r="C29" s="24">
        <v>51</v>
      </c>
      <c r="D29" s="20">
        <v>43057</v>
      </c>
      <c r="E29" s="46" t="s">
        <v>169</v>
      </c>
      <c r="F29" s="89">
        <v>55</v>
      </c>
      <c r="G29" s="73" t="s">
        <v>178</v>
      </c>
      <c r="H29" s="44"/>
      <c r="I29" s="93"/>
      <c r="J29" s="26"/>
      <c r="K29" s="97">
        <f t="shared" si="0"/>
        <v>8772.8799999999974</v>
      </c>
      <c r="L29" s="105"/>
      <c r="N29" s="129"/>
      <c r="O29" s="129"/>
      <c r="P29" s="129"/>
      <c r="Q29" s="129"/>
      <c r="R29" s="129"/>
      <c r="S29" s="129"/>
      <c r="T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 t="s">
        <v>77</v>
      </c>
      <c r="AS29" s="129"/>
      <c r="AT29" s="129"/>
      <c r="AU29" s="26"/>
      <c r="AW29" s="215" t="str">
        <f t="shared" si="1"/>
        <v/>
      </c>
      <c r="AX29" s="216" t="str">
        <f t="shared" si="2"/>
        <v/>
      </c>
      <c r="AY29" s="216" t="str">
        <f t="shared" si="3"/>
        <v/>
      </c>
      <c r="AZ29" s="216" t="str">
        <f t="shared" si="4"/>
        <v/>
      </c>
      <c r="BA29" s="216" t="str">
        <f t="shared" si="5"/>
        <v/>
      </c>
      <c r="BB29" s="216" t="str">
        <f t="shared" si="6"/>
        <v/>
      </c>
      <c r="BC29" s="217" t="str">
        <f t="shared" si="7"/>
        <v/>
      </c>
      <c r="BD29" s="5"/>
      <c r="BE29" s="117" t="str">
        <f t="shared" si="8"/>
        <v/>
      </c>
      <c r="BF29" s="5" t="str">
        <f t="shared" si="9"/>
        <v/>
      </c>
      <c r="BG29" s="5" t="str">
        <f t="shared" si="10"/>
        <v/>
      </c>
      <c r="BH29" s="5" t="str">
        <f t="shared" si="11"/>
        <v/>
      </c>
      <c r="BI29" s="5" t="str">
        <f t="shared" si="12"/>
        <v/>
      </c>
      <c r="BJ29" s="5" t="str">
        <f t="shared" si="13"/>
        <v/>
      </c>
      <c r="BK29" s="5" t="str">
        <f t="shared" si="14"/>
        <v/>
      </c>
      <c r="BL29" s="5" t="str">
        <f t="shared" si="15"/>
        <v/>
      </c>
      <c r="BM29" s="5" t="str">
        <f t="shared" si="16"/>
        <v/>
      </c>
      <c r="BN29" s="5" t="str">
        <f t="shared" si="17"/>
        <v/>
      </c>
      <c r="BO29" s="5" t="str">
        <f t="shared" si="18"/>
        <v/>
      </c>
      <c r="BP29" s="5" t="str">
        <f t="shared" si="19"/>
        <v/>
      </c>
      <c r="BQ29" s="5" t="str">
        <f t="shared" si="20"/>
        <v/>
      </c>
      <c r="BR29" s="5" t="str">
        <f t="shared" si="21"/>
        <v/>
      </c>
      <c r="BS29" s="5" t="str">
        <f t="shared" si="22"/>
        <v/>
      </c>
      <c r="BT29" s="5" t="str">
        <f t="shared" si="23"/>
        <v/>
      </c>
      <c r="BU29" s="5" t="str">
        <f t="shared" si="24"/>
        <v/>
      </c>
      <c r="BV29" s="5" t="str">
        <f t="shared" si="25"/>
        <v/>
      </c>
      <c r="BW29" s="5" t="str">
        <f t="shared" si="26"/>
        <v/>
      </c>
      <c r="BX29" s="5" t="str">
        <f t="shared" si="27"/>
        <v/>
      </c>
      <c r="BY29" s="5" t="str">
        <f t="shared" si="28"/>
        <v/>
      </c>
      <c r="BZ29" s="5">
        <f t="shared" si="29"/>
        <v>55</v>
      </c>
      <c r="CA29" s="5" t="str">
        <f t="shared" si="30"/>
        <v/>
      </c>
      <c r="CB29" s="118" t="str">
        <f t="shared" si="31"/>
        <v/>
      </c>
      <c r="CC29" s="117"/>
    </row>
    <row r="30" spans="1:81" x14ac:dyDescent="0.2">
      <c r="A30" s="105"/>
      <c r="B30" s="74" t="s">
        <v>182</v>
      </c>
      <c r="C30" s="35">
        <v>52</v>
      </c>
      <c r="D30" s="30">
        <v>43059</v>
      </c>
      <c r="E30" s="47" t="s">
        <v>170</v>
      </c>
      <c r="F30" s="88">
        <v>116</v>
      </c>
      <c r="G30" s="42" t="s">
        <v>171</v>
      </c>
      <c r="H30" s="31"/>
      <c r="I30" s="92"/>
      <c r="J30" s="26"/>
      <c r="K30" s="96">
        <f t="shared" si="0"/>
        <v>8656.8799999999974</v>
      </c>
      <c r="L30" s="105"/>
      <c r="N30" s="129"/>
      <c r="O30" s="129"/>
      <c r="P30" s="129"/>
      <c r="Q30" s="129"/>
      <c r="R30" s="129"/>
      <c r="S30" s="129"/>
      <c r="T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 t="s">
        <v>77</v>
      </c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26"/>
      <c r="AW30" s="215" t="str">
        <f t="shared" si="1"/>
        <v/>
      </c>
      <c r="AX30" s="216" t="str">
        <f t="shared" si="2"/>
        <v/>
      </c>
      <c r="AY30" s="216" t="str">
        <f t="shared" si="3"/>
        <v/>
      </c>
      <c r="AZ30" s="216" t="str">
        <f t="shared" si="4"/>
        <v/>
      </c>
      <c r="BA30" s="216" t="str">
        <f t="shared" si="5"/>
        <v/>
      </c>
      <c r="BB30" s="216" t="str">
        <f t="shared" si="6"/>
        <v/>
      </c>
      <c r="BC30" s="217" t="str">
        <f t="shared" si="7"/>
        <v/>
      </c>
      <c r="BD30" s="5"/>
      <c r="BE30" s="117" t="str">
        <f t="shared" si="8"/>
        <v/>
      </c>
      <c r="BF30" s="5" t="str">
        <f t="shared" si="9"/>
        <v/>
      </c>
      <c r="BG30" s="5" t="str">
        <f t="shared" si="10"/>
        <v/>
      </c>
      <c r="BH30" s="5" t="str">
        <f t="shared" si="11"/>
        <v/>
      </c>
      <c r="BI30" s="5" t="str">
        <f t="shared" si="12"/>
        <v/>
      </c>
      <c r="BJ30" s="5" t="str">
        <f t="shared" si="13"/>
        <v/>
      </c>
      <c r="BK30" s="5" t="str">
        <f t="shared" si="14"/>
        <v/>
      </c>
      <c r="BL30" s="5" t="str">
        <f t="shared" si="15"/>
        <v/>
      </c>
      <c r="BM30" s="5" t="str">
        <f t="shared" si="16"/>
        <v/>
      </c>
      <c r="BN30" s="5" t="str">
        <f t="shared" si="17"/>
        <v/>
      </c>
      <c r="BO30" s="5" t="str">
        <f t="shared" si="18"/>
        <v/>
      </c>
      <c r="BP30" s="5" t="str">
        <f t="shared" si="19"/>
        <v/>
      </c>
      <c r="BQ30" s="5" t="str">
        <f t="shared" si="20"/>
        <v/>
      </c>
      <c r="BR30" s="5">
        <f t="shared" si="21"/>
        <v>116</v>
      </c>
      <c r="BS30" s="5" t="str">
        <f t="shared" si="22"/>
        <v/>
      </c>
      <c r="BT30" s="5" t="str">
        <f t="shared" si="23"/>
        <v/>
      </c>
      <c r="BU30" s="5" t="str">
        <f t="shared" si="24"/>
        <v/>
      </c>
      <c r="BV30" s="5" t="str">
        <f t="shared" si="25"/>
        <v/>
      </c>
      <c r="BW30" s="5" t="str">
        <f t="shared" si="26"/>
        <v/>
      </c>
      <c r="BX30" s="5" t="str">
        <f t="shared" si="27"/>
        <v/>
      </c>
      <c r="BY30" s="5" t="str">
        <f t="shared" si="28"/>
        <v/>
      </c>
      <c r="BZ30" s="5" t="str">
        <f t="shared" si="29"/>
        <v/>
      </c>
      <c r="CA30" s="5" t="str">
        <f t="shared" si="30"/>
        <v/>
      </c>
      <c r="CB30" s="118" t="str">
        <f t="shared" si="31"/>
        <v/>
      </c>
      <c r="CC30" s="117"/>
    </row>
    <row r="31" spans="1:81" x14ac:dyDescent="0.2">
      <c r="A31" s="105"/>
      <c r="B31" s="75" t="s">
        <v>182</v>
      </c>
      <c r="C31" s="24">
        <v>53</v>
      </c>
      <c r="D31" s="20">
        <v>43059</v>
      </c>
      <c r="E31" s="46" t="s">
        <v>172</v>
      </c>
      <c r="F31" s="89">
        <v>141.36000000000001</v>
      </c>
      <c r="G31" s="73" t="s">
        <v>173</v>
      </c>
      <c r="H31" s="25"/>
      <c r="I31" s="93"/>
      <c r="J31" s="26"/>
      <c r="K31" s="97">
        <f t="shared" si="0"/>
        <v>8515.5199999999968</v>
      </c>
      <c r="L31" s="105"/>
      <c r="N31" s="129"/>
      <c r="O31" s="129"/>
      <c r="P31" s="129"/>
      <c r="Q31" s="129"/>
      <c r="R31" s="129"/>
      <c r="S31" s="129"/>
      <c r="T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 t="s">
        <v>77</v>
      </c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26"/>
      <c r="AW31" s="215" t="str">
        <f t="shared" si="1"/>
        <v/>
      </c>
      <c r="AX31" s="216" t="str">
        <f t="shared" si="2"/>
        <v/>
      </c>
      <c r="AY31" s="216" t="str">
        <f t="shared" si="3"/>
        <v/>
      </c>
      <c r="AZ31" s="216" t="str">
        <f t="shared" si="4"/>
        <v/>
      </c>
      <c r="BA31" s="216" t="str">
        <f t="shared" si="5"/>
        <v/>
      </c>
      <c r="BB31" s="216" t="str">
        <f t="shared" si="6"/>
        <v/>
      </c>
      <c r="BC31" s="217" t="str">
        <f t="shared" si="7"/>
        <v/>
      </c>
      <c r="BD31" s="5"/>
      <c r="BE31" s="117" t="str">
        <f t="shared" si="8"/>
        <v/>
      </c>
      <c r="BF31" s="5" t="str">
        <f t="shared" si="9"/>
        <v/>
      </c>
      <c r="BG31" s="5" t="str">
        <f t="shared" si="10"/>
        <v/>
      </c>
      <c r="BH31" s="5" t="str">
        <f t="shared" si="11"/>
        <v/>
      </c>
      <c r="BI31" s="5" t="str">
        <f t="shared" si="12"/>
        <v/>
      </c>
      <c r="BJ31" s="5" t="str">
        <f t="shared" si="13"/>
        <v/>
      </c>
      <c r="BK31" s="5" t="str">
        <f t="shared" si="14"/>
        <v/>
      </c>
      <c r="BL31" s="5" t="str">
        <f t="shared" si="15"/>
        <v/>
      </c>
      <c r="BM31" s="5" t="str">
        <f t="shared" si="16"/>
        <v/>
      </c>
      <c r="BN31" s="5" t="str">
        <f t="shared" si="17"/>
        <v/>
      </c>
      <c r="BO31" s="5" t="str">
        <f t="shared" si="18"/>
        <v/>
      </c>
      <c r="BP31" s="5" t="str">
        <f t="shared" si="19"/>
        <v/>
      </c>
      <c r="BQ31" s="5" t="str">
        <f t="shared" si="20"/>
        <v/>
      </c>
      <c r="BR31" s="5">
        <f t="shared" si="21"/>
        <v>141.36000000000001</v>
      </c>
      <c r="BS31" s="5" t="str">
        <f t="shared" si="22"/>
        <v/>
      </c>
      <c r="BT31" s="5" t="str">
        <f t="shared" si="23"/>
        <v/>
      </c>
      <c r="BU31" s="5" t="str">
        <f t="shared" si="24"/>
        <v/>
      </c>
      <c r="BV31" s="5" t="str">
        <f t="shared" si="25"/>
        <v/>
      </c>
      <c r="BW31" s="5" t="str">
        <f t="shared" si="26"/>
        <v/>
      </c>
      <c r="BX31" s="5" t="str">
        <f t="shared" si="27"/>
        <v/>
      </c>
      <c r="BY31" s="5" t="str">
        <f t="shared" si="28"/>
        <v/>
      </c>
      <c r="BZ31" s="5" t="str">
        <f t="shared" si="29"/>
        <v/>
      </c>
      <c r="CA31" s="5" t="str">
        <f t="shared" si="30"/>
        <v/>
      </c>
      <c r="CB31" s="118" t="str">
        <f t="shared" si="31"/>
        <v/>
      </c>
      <c r="CC31" s="117"/>
    </row>
    <row r="32" spans="1:81" x14ac:dyDescent="0.2">
      <c r="A32" s="105"/>
      <c r="B32" s="74" t="s">
        <v>182</v>
      </c>
      <c r="C32" s="35">
        <v>54</v>
      </c>
      <c r="D32" s="30">
        <v>43059</v>
      </c>
      <c r="E32" s="47" t="s">
        <v>180</v>
      </c>
      <c r="F32" s="88">
        <v>62.4</v>
      </c>
      <c r="G32" s="42" t="s">
        <v>181</v>
      </c>
      <c r="H32" s="45"/>
      <c r="I32" s="92"/>
      <c r="J32" s="26"/>
      <c r="K32" s="96">
        <f t="shared" si="0"/>
        <v>8453.1199999999972</v>
      </c>
      <c r="L32" s="105"/>
      <c r="N32" s="129"/>
      <c r="O32" s="129"/>
      <c r="P32" s="129"/>
      <c r="Q32" s="129"/>
      <c r="R32" s="129"/>
      <c r="S32" s="129"/>
      <c r="T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 t="s">
        <v>77</v>
      </c>
      <c r="AL32" s="129"/>
      <c r="AM32" s="129"/>
      <c r="AN32" s="129"/>
      <c r="AO32" s="129"/>
      <c r="AP32" s="129"/>
      <c r="AQ32" s="129"/>
      <c r="AR32" s="129"/>
      <c r="AS32" s="129"/>
      <c r="AT32" s="129"/>
      <c r="AU32" s="26"/>
      <c r="AW32" s="215" t="str">
        <f t="shared" si="1"/>
        <v/>
      </c>
      <c r="AX32" s="216" t="str">
        <f t="shared" si="2"/>
        <v/>
      </c>
      <c r="AY32" s="216" t="str">
        <f t="shared" si="3"/>
        <v/>
      </c>
      <c r="AZ32" s="216" t="str">
        <f t="shared" si="4"/>
        <v/>
      </c>
      <c r="BA32" s="216" t="str">
        <f t="shared" si="5"/>
        <v/>
      </c>
      <c r="BB32" s="216" t="str">
        <f t="shared" si="6"/>
        <v/>
      </c>
      <c r="BC32" s="217" t="str">
        <f t="shared" si="7"/>
        <v/>
      </c>
      <c r="BD32" s="5"/>
      <c r="BE32" s="117" t="str">
        <f t="shared" si="8"/>
        <v/>
      </c>
      <c r="BF32" s="5" t="str">
        <f t="shared" si="9"/>
        <v/>
      </c>
      <c r="BG32" s="5" t="str">
        <f t="shared" si="10"/>
        <v/>
      </c>
      <c r="BH32" s="5" t="str">
        <f t="shared" si="11"/>
        <v/>
      </c>
      <c r="BI32" s="5" t="str">
        <f t="shared" si="12"/>
        <v/>
      </c>
      <c r="BJ32" s="5" t="str">
        <f t="shared" si="13"/>
        <v/>
      </c>
      <c r="BK32" s="5" t="str">
        <f t="shared" si="14"/>
        <v/>
      </c>
      <c r="BL32" s="5" t="str">
        <f t="shared" si="15"/>
        <v/>
      </c>
      <c r="BM32" s="5" t="str">
        <f t="shared" si="16"/>
        <v/>
      </c>
      <c r="BN32" s="5" t="str">
        <f t="shared" si="17"/>
        <v/>
      </c>
      <c r="BO32" s="5" t="str">
        <f t="shared" si="18"/>
        <v/>
      </c>
      <c r="BP32" s="5" t="str">
        <f t="shared" si="19"/>
        <v/>
      </c>
      <c r="BQ32" s="5" t="str">
        <f t="shared" si="20"/>
        <v/>
      </c>
      <c r="BR32" s="5" t="str">
        <f t="shared" si="21"/>
        <v/>
      </c>
      <c r="BS32" s="5">
        <f t="shared" si="22"/>
        <v>62.4</v>
      </c>
      <c r="BT32" s="5" t="str">
        <f t="shared" si="23"/>
        <v/>
      </c>
      <c r="BU32" s="5" t="str">
        <f t="shared" si="24"/>
        <v/>
      </c>
      <c r="BV32" s="5" t="str">
        <f t="shared" si="25"/>
        <v/>
      </c>
      <c r="BW32" s="5" t="str">
        <f t="shared" si="26"/>
        <v/>
      </c>
      <c r="BX32" s="5" t="str">
        <f t="shared" si="27"/>
        <v/>
      </c>
      <c r="BY32" s="5" t="str">
        <f t="shared" si="28"/>
        <v/>
      </c>
      <c r="BZ32" s="5" t="str">
        <f t="shared" si="29"/>
        <v/>
      </c>
      <c r="CA32" s="5" t="str">
        <f t="shared" si="30"/>
        <v/>
      </c>
      <c r="CB32" s="118" t="str">
        <f t="shared" si="31"/>
        <v/>
      </c>
      <c r="CC32" s="117"/>
    </row>
    <row r="33" spans="1:81" x14ac:dyDescent="0.2">
      <c r="A33" s="105"/>
      <c r="B33" s="75" t="s">
        <v>182</v>
      </c>
      <c r="C33" s="24">
        <v>55</v>
      </c>
      <c r="D33" s="20">
        <v>43067</v>
      </c>
      <c r="E33" s="46"/>
      <c r="F33" s="89"/>
      <c r="G33" s="73" t="s">
        <v>183</v>
      </c>
      <c r="H33" s="25" t="s">
        <v>88</v>
      </c>
      <c r="I33" s="93">
        <v>20</v>
      </c>
      <c r="J33" s="26"/>
      <c r="K33" s="97">
        <f t="shared" si="0"/>
        <v>8473.1199999999972</v>
      </c>
      <c r="L33" s="105"/>
      <c r="N33" s="129"/>
      <c r="O33" s="129" t="s">
        <v>77</v>
      </c>
      <c r="P33" s="129"/>
      <c r="Q33" s="129"/>
      <c r="R33" s="129"/>
      <c r="S33" s="129"/>
      <c r="T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26"/>
      <c r="AW33" s="215" t="str">
        <f t="shared" si="1"/>
        <v/>
      </c>
      <c r="AX33" s="216">
        <f t="shared" si="2"/>
        <v>20</v>
      </c>
      <c r="AY33" s="216" t="str">
        <f t="shared" si="3"/>
        <v/>
      </c>
      <c r="AZ33" s="216" t="str">
        <f t="shared" si="4"/>
        <v/>
      </c>
      <c r="BA33" s="216" t="str">
        <f t="shared" si="5"/>
        <v/>
      </c>
      <c r="BB33" s="216" t="str">
        <f t="shared" si="6"/>
        <v/>
      </c>
      <c r="BC33" s="217" t="str">
        <f t="shared" si="7"/>
        <v/>
      </c>
      <c r="BD33" s="5"/>
      <c r="BE33" s="117" t="str">
        <f t="shared" si="8"/>
        <v/>
      </c>
      <c r="BF33" s="5" t="str">
        <f t="shared" si="9"/>
        <v/>
      </c>
      <c r="BG33" s="5" t="str">
        <f t="shared" si="10"/>
        <v/>
      </c>
      <c r="BH33" s="5" t="str">
        <f t="shared" si="11"/>
        <v/>
      </c>
      <c r="BI33" s="5" t="str">
        <f t="shared" si="12"/>
        <v/>
      </c>
      <c r="BJ33" s="5" t="str">
        <f t="shared" si="13"/>
        <v/>
      </c>
      <c r="BK33" s="5" t="str">
        <f t="shared" si="14"/>
        <v/>
      </c>
      <c r="BL33" s="5" t="str">
        <f t="shared" si="15"/>
        <v/>
      </c>
      <c r="BM33" s="5" t="str">
        <f t="shared" si="16"/>
        <v/>
      </c>
      <c r="BN33" s="5" t="str">
        <f t="shared" si="17"/>
        <v/>
      </c>
      <c r="BO33" s="5" t="str">
        <f t="shared" si="18"/>
        <v/>
      </c>
      <c r="BP33" s="5" t="str">
        <f t="shared" si="19"/>
        <v/>
      </c>
      <c r="BQ33" s="5" t="str">
        <f t="shared" si="20"/>
        <v/>
      </c>
      <c r="BR33" s="5" t="str">
        <f t="shared" si="21"/>
        <v/>
      </c>
      <c r="BS33" s="5" t="str">
        <f t="shared" si="22"/>
        <v/>
      </c>
      <c r="BT33" s="5" t="str">
        <f t="shared" si="23"/>
        <v/>
      </c>
      <c r="BU33" s="5" t="str">
        <f t="shared" si="24"/>
        <v/>
      </c>
      <c r="BV33" s="5" t="str">
        <f t="shared" si="25"/>
        <v/>
      </c>
      <c r="BW33" s="5" t="str">
        <f t="shared" si="26"/>
        <v/>
      </c>
      <c r="BX33" s="5" t="str">
        <f t="shared" si="27"/>
        <v/>
      </c>
      <c r="BY33" s="5" t="str">
        <f t="shared" si="28"/>
        <v/>
      </c>
      <c r="BZ33" s="5" t="str">
        <f t="shared" si="29"/>
        <v/>
      </c>
      <c r="CA33" s="5" t="str">
        <f t="shared" si="30"/>
        <v/>
      </c>
      <c r="CB33" s="118" t="str">
        <f t="shared" si="31"/>
        <v/>
      </c>
      <c r="CC33" s="117"/>
    </row>
    <row r="34" spans="1:81" x14ac:dyDescent="0.2">
      <c r="A34" s="105"/>
      <c r="B34" s="74" t="s">
        <v>182</v>
      </c>
      <c r="C34" s="35">
        <v>56</v>
      </c>
      <c r="D34" s="30">
        <v>43068</v>
      </c>
      <c r="E34" s="47" t="s">
        <v>184</v>
      </c>
      <c r="F34" s="88">
        <v>80</v>
      </c>
      <c r="G34" s="190" t="s">
        <v>192</v>
      </c>
      <c r="H34" s="45"/>
      <c r="I34" s="92"/>
      <c r="J34" s="26"/>
      <c r="K34" s="96">
        <f t="shared" si="0"/>
        <v>8393.1199999999972</v>
      </c>
      <c r="L34" s="105"/>
      <c r="N34" s="129"/>
      <c r="O34" s="129"/>
      <c r="P34" s="129"/>
      <c r="Q34" s="129"/>
      <c r="R34" s="129"/>
      <c r="S34" s="129"/>
      <c r="T34" s="129"/>
      <c r="W34" s="129"/>
      <c r="X34" s="129"/>
      <c r="Y34" s="129"/>
      <c r="Z34" s="129"/>
      <c r="AA34" s="129"/>
      <c r="AB34" s="129" t="s">
        <v>77</v>
      </c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26"/>
      <c r="AW34" s="215" t="str">
        <f t="shared" si="1"/>
        <v/>
      </c>
      <c r="AX34" s="216" t="str">
        <f t="shared" si="2"/>
        <v/>
      </c>
      <c r="AY34" s="216" t="str">
        <f t="shared" si="3"/>
        <v/>
      </c>
      <c r="AZ34" s="216" t="str">
        <f t="shared" si="4"/>
        <v/>
      </c>
      <c r="BA34" s="216" t="str">
        <f t="shared" si="5"/>
        <v/>
      </c>
      <c r="BB34" s="216" t="str">
        <f t="shared" si="6"/>
        <v/>
      </c>
      <c r="BC34" s="217" t="str">
        <f t="shared" si="7"/>
        <v/>
      </c>
      <c r="BD34" s="5"/>
      <c r="BE34" s="117" t="str">
        <f t="shared" si="8"/>
        <v/>
      </c>
      <c r="BF34" s="5" t="str">
        <f t="shared" si="9"/>
        <v/>
      </c>
      <c r="BG34" s="5" t="str">
        <f t="shared" si="10"/>
        <v/>
      </c>
      <c r="BH34" s="5" t="str">
        <f t="shared" si="11"/>
        <v/>
      </c>
      <c r="BI34" s="5" t="str">
        <f t="shared" si="12"/>
        <v/>
      </c>
      <c r="BJ34" s="5">
        <f t="shared" si="13"/>
        <v>80</v>
      </c>
      <c r="BK34" s="5" t="str">
        <f t="shared" si="14"/>
        <v/>
      </c>
      <c r="BL34" s="5" t="str">
        <f t="shared" si="15"/>
        <v/>
      </c>
      <c r="BM34" s="5" t="str">
        <f t="shared" si="16"/>
        <v/>
      </c>
      <c r="BN34" s="5" t="str">
        <f t="shared" si="17"/>
        <v/>
      </c>
      <c r="BO34" s="5" t="str">
        <f t="shared" si="18"/>
        <v/>
      </c>
      <c r="BP34" s="5" t="str">
        <f t="shared" si="19"/>
        <v/>
      </c>
      <c r="BQ34" s="5" t="str">
        <f t="shared" si="20"/>
        <v/>
      </c>
      <c r="BR34" s="5" t="str">
        <f t="shared" si="21"/>
        <v/>
      </c>
      <c r="BS34" s="5" t="str">
        <f t="shared" si="22"/>
        <v/>
      </c>
      <c r="BT34" s="5" t="str">
        <f t="shared" si="23"/>
        <v/>
      </c>
      <c r="BU34" s="5" t="str">
        <f t="shared" si="24"/>
        <v/>
      </c>
      <c r="BV34" s="5" t="str">
        <f t="shared" si="25"/>
        <v/>
      </c>
      <c r="BW34" s="5" t="str">
        <f t="shared" si="26"/>
        <v/>
      </c>
      <c r="BX34" s="5" t="str">
        <f t="shared" si="27"/>
        <v/>
      </c>
      <c r="BY34" s="5" t="str">
        <f t="shared" si="28"/>
        <v/>
      </c>
      <c r="BZ34" s="5" t="str">
        <f t="shared" si="29"/>
        <v/>
      </c>
      <c r="CA34" s="5" t="str">
        <f t="shared" si="30"/>
        <v/>
      </c>
      <c r="CB34" s="118" t="str">
        <f t="shared" si="31"/>
        <v/>
      </c>
      <c r="CC34" s="117"/>
    </row>
    <row r="35" spans="1:81" x14ac:dyDescent="0.2">
      <c r="A35" s="105"/>
      <c r="B35" s="75" t="s">
        <v>182</v>
      </c>
      <c r="C35" s="24">
        <v>57</v>
      </c>
      <c r="D35" s="20">
        <v>43073</v>
      </c>
      <c r="E35" s="191" t="s">
        <v>185</v>
      </c>
      <c r="F35" s="89">
        <v>48</v>
      </c>
      <c r="G35" s="241" t="s">
        <v>191</v>
      </c>
      <c r="H35" s="25"/>
      <c r="I35" s="93"/>
      <c r="J35" s="26"/>
      <c r="K35" s="97">
        <f t="shared" si="0"/>
        <v>8345.1199999999972</v>
      </c>
      <c r="L35" s="105"/>
      <c r="N35" s="129"/>
      <c r="O35" s="129"/>
      <c r="P35" s="129"/>
      <c r="Q35" s="129"/>
      <c r="R35" s="129"/>
      <c r="S35" s="129"/>
      <c r="T35" s="129"/>
      <c r="W35" s="129"/>
      <c r="X35" s="129"/>
      <c r="Y35" s="129"/>
      <c r="Z35" s="129"/>
      <c r="AA35" s="129" t="s">
        <v>77</v>
      </c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26"/>
      <c r="AW35" s="215" t="str">
        <f t="shared" si="1"/>
        <v/>
      </c>
      <c r="AX35" s="216" t="str">
        <f t="shared" si="2"/>
        <v/>
      </c>
      <c r="AY35" s="216" t="str">
        <f t="shared" si="3"/>
        <v/>
      </c>
      <c r="AZ35" s="216" t="str">
        <f t="shared" si="4"/>
        <v/>
      </c>
      <c r="BA35" s="216" t="str">
        <f t="shared" si="5"/>
        <v/>
      </c>
      <c r="BB35" s="216" t="str">
        <f t="shared" si="6"/>
        <v/>
      </c>
      <c r="BC35" s="217" t="str">
        <f t="shared" si="7"/>
        <v/>
      </c>
      <c r="BD35" s="5"/>
      <c r="BE35" s="117" t="str">
        <f t="shared" si="8"/>
        <v/>
      </c>
      <c r="BF35" s="5" t="str">
        <f t="shared" si="9"/>
        <v/>
      </c>
      <c r="BG35" s="5" t="str">
        <f t="shared" si="10"/>
        <v/>
      </c>
      <c r="BH35" s="5" t="str">
        <f t="shared" si="11"/>
        <v/>
      </c>
      <c r="BI35" s="5">
        <f t="shared" si="12"/>
        <v>48</v>
      </c>
      <c r="BJ35" s="5" t="str">
        <f t="shared" si="13"/>
        <v/>
      </c>
      <c r="BK35" s="5" t="str">
        <f t="shared" si="14"/>
        <v/>
      </c>
      <c r="BL35" s="5" t="str">
        <f t="shared" si="15"/>
        <v/>
      </c>
      <c r="BM35" s="5" t="str">
        <f t="shared" si="16"/>
        <v/>
      </c>
      <c r="BN35" s="5" t="str">
        <f t="shared" si="17"/>
        <v/>
      </c>
      <c r="BO35" s="5" t="str">
        <f t="shared" si="18"/>
        <v/>
      </c>
      <c r="BP35" s="5" t="str">
        <f t="shared" si="19"/>
        <v/>
      </c>
      <c r="BQ35" s="5" t="str">
        <f t="shared" si="20"/>
        <v/>
      </c>
      <c r="BR35" s="5" t="str">
        <f t="shared" si="21"/>
        <v/>
      </c>
      <c r="BS35" s="5" t="str">
        <f t="shared" si="22"/>
        <v/>
      </c>
      <c r="BT35" s="5" t="str">
        <f t="shared" si="23"/>
        <v/>
      </c>
      <c r="BU35" s="5" t="str">
        <f t="shared" si="24"/>
        <v/>
      </c>
      <c r="BV35" s="5" t="str">
        <f t="shared" si="25"/>
        <v/>
      </c>
      <c r="BW35" s="5" t="str">
        <f t="shared" si="26"/>
        <v/>
      </c>
      <c r="BX35" s="5" t="str">
        <f t="shared" si="27"/>
        <v/>
      </c>
      <c r="BY35" s="5" t="str">
        <f t="shared" si="28"/>
        <v/>
      </c>
      <c r="BZ35" s="5" t="str">
        <f t="shared" si="29"/>
        <v/>
      </c>
      <c r="CA35" s="5" t="str">
        <f t="shared" si="30"/>
        <v/>
      </c>
      <c r="CB35" s="118" t="str">
        <f t="shared" si="31"/>
        <v/>
      </c>
      <c r="CC35" s="117"/>
    </row>
    <row r="36" spans="1:81" x14ac:dyDescent="0.2">
      <c r="A36" s="105"/>
      <c r="B36" s="74" t="s">
        <v>182</v>
      </c>
      <c r="C36" s="35">
        <v>58</v>
      </c>
      <c r="D36" s="30">
        <v>43073</v>
      </c>
      <c r="E36" s="47"/>
      <c r="F36" s="88"/>
      <c r="G36" s="190" t="s">
        <v>183</v>
      </c>
      <c r="H36" s="186" t="s">
        <v>186</v>
      </c>
      <c r="I36" s="92">
        <v>20</v>
      </c>
      <c r="J36" s="26"/>
      <c r="K36" s="96">
        <f t="shared" si="0"/>
        <v>8365.1199999999972</v>
      </c>
      <c r="L36" s="105"/>
      <c r="N36" s="129"/>
      <c r="O36" s="129" t="s">
        <v>77</v>
      </c>
      <c r="P36" s="129"/>
      <c r="Q36" s="129"/>
      <c r="R36" s="129"/>
      <c r="S36" s="129"/>
      <c r="T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26"/>
      <c r="AW36" s="215" t="str">
        <f t="shared" si="1"/>
        <v/>
      </c>
      <c r="AX36" s="216">
        <f t="shared" si="2"/>
        <v>20</v>
      </c>
      <c r="AY36" s="216" t="str">
        <f t="shared" si="3"/>
        <v/>
      </c>
      <c r="AZ36" s="216" t="str">
        <f t="shared" si="4"/>
        <v/>
      </c>
      <c r="BA36" s="216" t="str">
        <f t="shared" si="5"/>
        <v/>
      </c>
      <c r="BB36" s="216" t="str">
        <f t="shared" si="6"/>
        <v/>
      </c>
      <c r="BC36" s="217" t="str">
        <f t="shared" si="7"/>
        <v/>
      </c>
      <c r="BD36" s="5"/>
      <c r="BE36" s="117" t="str">
        <f t="shared" si="8"/>
        <v/>
      </c>
      <c r="BF36" s="5" t="str">
        <f t="shared" si="9"/>
        <v/>
      </c>
      <c r="BG36" s="5" t="str">
        <f t="shared" si="10"/>
        <v/>
      </c>
      <c r="BH36" s="5" t="str">
        <f t="shared" si="11"/>
        <v/>
      </c>
      <c r="BI36" s="5" t="str">
        <f t="shared" si="12"/>
        <v/>
      </c>
      <c r="BJ36" s="5" t="str">
        <f t="shared" si="13"/>
        <v/>
      </c>
      <c r="BK36" s="5" t="str">
        <f t="shared" si="14"/>
        <v/>
      </c>
      <c r="BL36" s="5" t="str">
        <f t="shared" si="15"/>
        <v/>
      </c>
      <c r="BM36" s="5" t="str">
        <f t="shared" si="16"/>
        <v/>
      </c>
      <c r="BN36" s="5" t="str">
        <f t="shared" si="17"/>
        <v/>
      </c>
      <c r="BO36" s="5" t="str">
        <f t="shared" si="18"/>
        <v/>
      </c>
      <c r="BP36" s="5" t="str">
        <f t="shared" si="19"/>
        <v/>
      </c>
      <c r="BQ36" s="5" t="str">
        <f t="shared" si="20"/>
        <v/>
      </c>
      <c r="BR36" s="5" t="str">
        <f t="shared" si="21"/>
        <v/>
      </c>
      <c r="BS36" s="5" t="str">
        <f t="shared" si="22"/>
        <v/>
      </c>
      <c r="BT36" s="5" t="str">
        <f t="shared" si="23"/>
        <v/>
      </c>
      <c r="BU36" s="5" t="str">
        <f t="shared" si="24"/>
        <v/>
      </c>
      <c r="BV36" s="5" t="str">
        <f t="shared" si="25"/>
        <v/>
      </c>
      <c r="BW36" s="5" t="str">
        <f t="shared" si="26"/>
        <v/>
      </c>
      <c r="BX36" s="5" t="str">
        <f t="shared" si="27"/>
        <v/>
      </c>
      <c r="BY36" s="5" t="str">
        <f t="shared" si="28"/>
        <v/>
      </c>
      <c r="BZ36" s="5" t="str">
        <f t="shared" si="29"/>
        <v/>
      </c>
      <c r="CA36" s="5" t="str">
        <f t="shared" si="30"/>
        <v/>
      </c>
      <c r="CB36" s="118" t="str">
        <f t="shared" si="31"/>
        <v/>
      </c>
      <c r="CC36" s="117"/>
    </row>
    <row r="37" spans="1:81" ht="12.75" customHeight="1" x14ac:dyDescent="0.2">
      <c r="A37" s="105"/>
      <c r="B37" s="75" t="s">
        <v>182</v>
      </c>
      <c r="C37" s="24">
        <v>59</v>
      </c>
      <c r="D37" s="20">
        <v>43073</v>
      </c>
      <c r="E37" s="46"/>
      <c r="F37" s="89"/>
      <c r="G37" s="241" t="s">
        <v>188</v>
      </c>
      <c r="H37" s="191" t="s">
        <v>187</v>
      </c>
      <c r="I37" s="93">
        <v>70</v>
      </c>
      <c r="J37" s="26"/>
      <c r="K37" s="97">
        <f t="shared" si="0"/>
        <v>8435.1199999999972</v>
      </c>
      <c r="L37" s="105"/>
      <c r="N37" s="129" t="s">
        <v>77</v>
      </c>
      <c r="O37" s="129"/>
      <c r="P37" s="129"/>
      <c r="Q37" s="129"/>
      <c r="R37" s="129"/>
      <c r="S37" s="129"/>
      <c r="T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26"/>
      <c r="AW37" s="215">
        <f t="shared" si="1"/>
        <v>70</v>
      </c>
      <c r="AX37" s="216" t="str">
        <f t="shared" si="2"/>
        <v/>
      </c>
      <c r="AY37" s="216" t="str">
        <f t="shared" si="3"/>
        <v/>
      </c>
      <c r="AZ37" s="216" t="str">
        <f t="shared" si="4"/>
        <v/>
      </c>
      <c r="BA37" s="216" t="str">
        <f t="shared" si="5"/>
        <v/>
      </c>
      <c r="BB37" s="216" t="str">
        <f t="shared" si="6"/>
        <v/>
      </c>
      <c r="BC37" s="217" t="str">
        <f t="shared" si="7"/>
        <v/>
      </c>
      <c r="BD37" s="5"/>
      <c r="BE37" s="117" t="str">
        <f t="shared" si="8"/>
        <v/>
      </c>
      <c r="BF37" s="5" t="str">
        <f t="shared" si="9"/>
        <v/>
      </c>
      <c r="BG37" s="5" t="str">
        <f t="shared" si="10"/>
        <v/>
      </c>
      <c r="BH37" s="5" t="str">
        <f t="shared" si="11"/>
        <v/>
      </c>
      <c r="BI37" s="5" t="str">
        <f t="shared" si="12"/>
        <v/>
      </c>
      <c r="BJ37" s="5" t="str">
        <f t="shared" si="13"/>
        <v/>
      </c>
      <c r="BK37" s="5" t="str">
        <f t="shared" si="14"/>
        <v/>
      </c>
      <c r="BL37" s="5" t="str">
        <f t="shared" si="15"/>
        <v/>
      </c>
      <c r="BM37" s="5" t="str">
        <f t="shared" si="16"/>
        <v/>
      </c>
      <c r="BN37" s="5" t="str">
        <f t="shared" si="17"/>
        <v/>
      </c>
      <c r="BO37" s="5" t="str">
        <f t="shared" si="18"/>
        <v/>
      </c>
      <c r="BP37" s="5" t="str">
        <f t="shared" si="19"/>
        <v/>
      </c>
      <c r="BQ37" s="5" t="str">
        <f t="shared" si="20"/>
        <v/>
      </c>
      <c r="BR37" s="5" t="str">
        <f t="shared" si="21"/>
        <v/>
      </c>
      <c r="BS37" s="5" t="str">
        <f t="shared" si="22"/>
        <v/>
      </c>
      <c r="BT37" s="5" t="str">
        <f t="shared" si="23"/>
        <v/>
      </c>
      <c r="BU37" s="5" t="str">
        <f t="shared" si="24"/>
        <v/>
      </c>
      <c r="BV37" s="5" t="str">
        <f t="shared" si="25"/>
        <v/>
      </c>
      <c r="BW37" s="5" t="str">
        <f t="shared" si="26"/>
        <v/>
      </c>
      <c r="BX37" s="5" t="str">
        <f t="shared" si="27"/>
        <v/>
      </c>
      <c r="BY37" s="5" t="str">
        <f t="shared" si="28"/>
        <v/>
      </c>
      <c r="BZ37" s="5" t="str">
        <f t="shared" si="29"/>
        <v/>
      </c>
      <c r="CA37" s="5" t="str">
        <f t="shared" si="30"/>
        <v/>
      </c>
      <c r="CB37" s="118" t="str">
        <f t="shared" si="31"/>
        <v/>
      </c>
      <c r="CC37" s="117"/>
    </row>
    <row r="38" spans="1:81" ht="12.75" customHeight="1" x14ac:dyDescent="0.2">
      <c r="A38" s="105"/>
      <c r="B38" s="74" t="s">
        <v>241</v>
      </c>
      <c r="C38" s="35">
        <v>60</v>
      </c>
      <c r="D38" s="30">
        <v>43071</v>
      </c>
      <c r="E38" s="186" t="s">
        <v>189</v>
      </c>
      <c r="F38" s="88">
        <v>102.4</v>
      </c>
      <c r="G38" s="243" t="s">
        <v>190</v>
      </c>
      <c r="H38" s="45"/>
      <c r="I38" s="92"/>
      <c r="J38" s="26"/>
      <c r="K38" s="96">
        <f t="shared" si="0"/>
        <v>8332.7199999999975</v>
      </c>
      <c r="L38" s="105"/>
      <c r="N38" s="129"/>
      <c r="O38" s="129"/>
      <c r="P38" s="129"/>
      <c r="Q38" s="129"/>
      <c r="R38" s="129"/>
      <c r="S38" s="129"/>
      <c r="T38" s="129"/>
      <c r="W38" s="129"/>
      <c r="X38" s="129"/>
      <c r="Y38" s="129"/>
      <c r="Z38" s="129"/>
      <c r="AA38" s="129"/>
      <c r="AB38" s="129"/>
      <c r="AC38" s="129"/>
      <c r="AD38" s="129" t="s">
        <v>77</v>
      </c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26"/>
      <c r="AW38" s="215" t="str">
        <f t="shared" si="1"/>
        <v/>
      </c>
      <c r="AX38" s="216" t="str">
        <f t="shared" si="2"/>
        <v/>
      </c>
      <c r="AY38" s="216" t="str">
        <f t="shared" si="3"/>
        <v/>
      </c>
      <c r="AZ38" s="216" t="str">
        <f t="shared" si="4"/>
        <v/>
      </c>
      <c r="BA38" s="216" t="str">
        <f t="shared" si="5"/>
        <v/>
      </c>
      <c r="BB38" s="216" t="str">
        <f t="shared" si="6"/>
        <v/>
      </c>
      <c r="BC38" s="217" t="str">
        <f t="shared" si="7"/>
        <v/>
      </c>
      <c r="BD38" s="5"/>
      <c r="BE38" s="117" t="str">
        <f t="shared" si="8"/>
        <v/>
      </c>
      <c r="BF38" s="5" t="str">
        <f t="shared" si="9"/>
        <v/>
      </c>
      <c r="BG38" s="5" t="str">
        <f t="shared" si="10"/>
        <v/>
      </c>
      <c r="BH38" s="5" t="str">
        <f t="shared" si="11"/>
        <v/>
      </c>
      <c r="BI38" s="5" t="str">
        <f t="shared" si="12"/>
        <v/>
      </c>
      <c r="BJ38" s="5" t="str">
        <f t="shared" si="13"/>
        <v/>
      </c>
      <c r="BK38" s="5" t="str">
        <f t="shared" si="14"/>
        <v/>
      </c>
      <c r="BL38" s="5">
        <f t="shared" si="15"/>
        <v>102.4</v>
      </c>
      <c r="BM38" s="5" t="str">
        <f t="shared" si="16"/>
        <v/>
      </c>
      <c r="BN38" s="5" t="str">
        <f t="shared" si="17"/>
        <v/>
      </c>
      <c r="BO38" s="5" t="str">
        <f t="shared" si="18"/>
        <v/>
      </c>
      <c r="BP38" s="5" t="str">
        <f t="shared" si="19"/>
        <v/>
      </c>
      <c r="BQ38" s="5" t="str">
        <f t="shared" si="20"/>
        <v/>
      </c>
      <c r="BR38" s="5" t="str">
        <f t="shared" si="21"/>
        <v/>
      </c>
      <c r="BS38" s="5" t="str">
        <f t="shared" si="22"/>
        <v/>
      </c>
      <c r="BT38" s="5" t="str">
        <f t="shared" si="23"/>
        <v/>
      </c>
      <c r="BU38" s="5" t="str">
        <f t="shared" si="24"/>
        <v/>
      </c>
      <c r="BV38" s="5" t="str">
        <f t="shared" si="25"/>
        <v/>
      </c>
      <c r="BW38" s="5" t="str">
        <f t="shared" si="26"/>
        <v/>
      </c>
      <c r="BX38" s="5" t="str">
        <f t="shared" si="27"/>
        <v/>
      </c>
      <c r="BY38" s="5" t="str">
        <f t="shared" si="28"/>
        <v/>
      </c>
      <c r="BZ38" s="5" t="str">
        <f t="shared" si="29"/>
        <v/>
      </c>
      <c r="CA38" s="5" t="str">
        <f t="shared" si="30"/>
        <v/>
      </c>
      <c r="CB38" s="118" t="str">
        <f t="shared" si="31"/>
        <v/>
      </c>
      <c r="CC38" s="117"/>
    </row>
    <row r="39" spans="1:81" ht="12.75" customHeight="1" x14ac:dyDescent="0.2">
      <c r="A39" s="105"/>
      <c r="B39" s="244" t="s">
        <v>193</v>
      </c>
      <c r="C39" s="24">
        <v>61</v>
      </c>
      <c r="D39" s="20">
        <v>43087</v>
      </c>
      <c r="E39" s="44" t="s">
        <v>195</v>
      </c>
      <c r="F39" s="89">
        <v>358.4</v>
      </c>
      <c r="G39" s="73" t="s">
        <v>201</v>
      </c>
      <c r="H39" s="46"/>
      <c r="I39" s="93"/>
      <c r="J39" s="26"/>
      <c r="K39" s="97">
        <f t="shared" si="0"/>
        <v>7974.3199999999979</v>
      </c>
      <c r="L39" s="105"/>
      <c r="N39" s="129"/>
      <c r="O39" s="129"/>
      <c r="P39" s="129"/>
      <c r="Q39" s="129"/>
      <c r="R39" s="129"/>
      <c r="S39" s="129"/>
      <c r="T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 t="s">
        <v>77</v>
      </c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26"/>
      <c r="AW39" s="215" t="str">
        <f t="shared" si="1"/>
        <v/>
      </c>
      <c r="AX39" s="216" t="str">
        <f t="shared" si="2"/>
        <v/>
      </c>
      <c r="AY39" s="216" t="str">
        <f t="shared" si="3"/>
        <v/>
      </c>
      <c r="AZ39" s="216" t="str">
        <f t="shared" si="4"/>
        <v/>
      </c>
      <c r="BA39" s="216" t="str">
        <f t="shared" si="5"/>
        <v/>
      </c>
      <c r="BB39" s="216" t="str">
        <f t="shared" si="6"/>
        <v/>
      </c>
      <c r="BC39" s="217" t="str">
        <f t="shared" si="7"/>
        <v/>
      </c>
      <c r="BD39" s="5"/>
      <c r="BE39" s="117" t="str">
        <f t="shared" si="8"/>
        <v/>
      </c>
      <c r="BF39" s="5" t="str">
        <f t="shared" si="9"/>
        <v/>
      </c>
      <c r="BG39" s="5" t="str">
        <f t="shared" si="10"/>
        <v/>
      </c>
      <c r="BH39" s="5" t="str">
        <f t="shared" si="11"/>
        <v/>
      </c>
      <c r="BI39" s="5" t="str">
        <f t="shared" si="12"/>
        <v/>
      </c>
      <c r="BJ39" s="5" t="str">
        <f t="shared" si="13"/>
        <v/>
      </c>
      <c r="BK39" s="5" t="str">
        <f t="shared" si="14"/>
        <v/>
      </c>
      <c r="BL39" s="5" t="str">
        <f t="shared" si="15"/>
        <v/>
      </c>
      <c r="BM39" s="5" t="str">
        <f t="shared" si="16"/>
        <v/>
      </c>
      <c r="BN39" s="5" t="str">
        <f t="shared" si="17"/>
        <v/>
      </c>
      <c r="BO39" s="5" t="str">
        <f t="shared" si="18"/>
        <v/>
      </c>
      <c r="BP39" s="5">
        <f t="shared" si="19"/>
        <v>358.4</v>
      </c>
      <c r="BQ39" s="5" t="str">
        <f t="shared" si="20"/>
        <v/>
      </c>
      <c r="BR39" s="5" t="str">
        <f t="shared" si="21"/>
        <v/>
      </c>
      <c r="BS39" s="5" t="str">
        <f t="shared" si="22"/>
        <v/>
      </c>
      <c r="BT39" s="5" t="str">
        <f t="shared" si="23"/>
        <v/>
      </c>
      <c r="BU39" s="5" t="str">
        <f t="shared" si="24"/>
        <v/>
      </c>
      <c r="BV39" s="5" t="str">
        <f t="shared" si="25"/>
        <v/>
      </c>
      <c r="BW39" s="5" t="str">
        <f t="shared" si="26"/>
        <v/>
      </c>
      <c r="BX39" s="5" t="str">
        <f t="shared" si="27"/>
        <v/>
      </c>
      <c r="BY39" s="5" t="str">
        <f t="shared" si="28"/>
        <v/>
      </c>
      <c r="BZ39" s="5" t="str">
        <f t="shared" si="29"/>
        <v/>
      </c>
      <c r="CA39" s="5" t="str">
        <f t="shared" si="30"/>
        <v/>
      </c>
      <c r="CB39" s="118" t="str">
        <f t="shared" si="31"/>
        <v/>
      </c>
      <c r="CC39" s="117"/>
    </row>
    <row r="40" spans="1:81" ht="12.75" customHeight="1" x14ac:dyDescent="0.2">
      <c r="A40" s="105"/>
      <c r="B40" s="74" t="s">
        <v>193</v>
      </c>
      <c r="C40" s="35">
        <v>62</v>
      </c>
      <c r="D40" s="30">
        <v>43088</v>
      </c>
      <c r="E40" s="47"/>
      <c r="F40" s="88"/>
      <c r="G40" s="64" t="s">
        <v>196</v>
      </c>
      <c r="H40" s="45" t="s">
        <v>88</v>
      </c>
      <c r="I40" s="92">
        <v>70</v>
      </c>
      <c r="J40" s="26"/>
      <c r="K40" s="96">
        <f t="shared" si="0"/>
        <v>8044.3199999999979</v>
      </c>
      <c r="L40" s="105"/>
      <c r="N40" s="129" t="s">
        <v>77</v>
      </c>
      <c r="O40" s="129"/>
      <c r="P40" s="129"/>
      <c r="Q40" s="129"/>
      <c r="R40" s="129"/>
      <c r="S40" s="129"/>
      <c r="T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26"/>
      <c r="AW40" s="215">
        <f t="shared" si="1"/>
        <v>70</v>
      </c>
      <c r="AX40" s="216" t="str">
        <f t="shared" si="2"/>
        <v/>
      </c>
      <c r="AY40" s="216" t="str">
        <f t="shared" si="3"/>
        <v/>
      </c>
      <c r="AZ40" s="216" t="str">
        <f t="shared" si="4"/>
        <v/>
      </c>
      <c r="BA40" s="216" t="str">
        <f t="shared" si="5"/>
        <v/>
      </c>
      <c r="BB40" s="216" t="str">
        <f t="shared" si="6"/>
        <v/>
      </c>
      <c r="BC40" s="217" t="str">
        <f t="shared" si="7"/>
        <v/>
      </c>
      <c r="BD40" s="5"/>
      <c r="BE40" s="117" t="str">
        <f t="shared" si="8"/>
        <v/>
      </c>
      <c r="BF40" s="5" t="str">
        <f t="shared" si="9"/>
        <v/>
      </c>
      <c r="BG40" s="5" t="str">
        <f t="shared" si="10"/>
        <v/>
      </c>
      <c r="BH40" s="5" t="str">
        <f t="shared" si="11"/>
        <v/>
      </c>
      <c r="BI40" s="5" t="str">
        <f t="shared" si="12"/>
        <v/>
      </c>
      <c r="BJ40" s="5" t="str">
        <f t="shared" si="13"/>
        <v/>
      </c>
      <c r="BK40" s="5" t="str">
        <f t="shared" si="14"/>
        <v/>
      </c>
      <c r="BL40" s="5" t="str">
        <f t="shared" si="15"/>
        <v/>
      </c>
      <c r="BM40" s="5" t="str">
        <f t="shared" si="16"/>
        <v/>
      </c>
      <c r="BN40" s="5" t="str">
        <f t="shared" si="17"/>
        <v/>
      </c>
      <c r="BO40" s="5" t="str">
        <f t="shared" si="18"/>
        <v/>
      </c>
      <c r="BP40" s="5" t="str">
        <f t="shared" si="19"/>
        <v/>
      </c>
      <c r="BQ40" s="5" t="str">
        <f t="shared" si="20"/>
        <v/>
      </c>
      <c r="BR40" s="5" t="str">
        <f t="shared" si="21"/>
        <v/>
      </c>
      <c r="BS40" s="5" t="str">
        <f t="shared" si="22"/>
        <v/>
      </c>
      <c r="BT40" s="5" t="str">
        <f t="shared" si="23"/>
        <v/>
      </c>
      <c r="BU40" s="5" t="str">
        <f t="shared" si="24"/>
        <v/>
      </c>
      <c r="BV40" s="5" t="str">
        <f t="shared" si="25"/>
        <v/>
      </c>
      <c r="BW40" s="5" t="str">
        <f t="shared" si="26"/>
        <v/>
      </c>
      <c r="BX40" s="5" t="str">
        <f t="shared" si="27"/>
        <v/>
      </c>
      <c r="BY40" s="5" t="str">
        <f t="shared" si="28"/>
        <v/>
      </c>
      <c r="BZ40" s="5" t="str">
        <f t="shared" si="29"/>
        <v/>
      </c>
      <c r="CA40" s="5" t="str">
        <f t="shared" si="30"/>
        <v/>
      </c>
      <c r="CB40" s="118" t="str">
        <f t="shared" si="31"/>
        <v/>
      </c>
      <c r="CC40" s="117"/>
    </row>
    <row r="41" spans="1:81" x14ac:dyDescent="0.2">
      <c r="A41" s="105"/>
      <c r="B41" s="195" t="s">
        <v>193</v>
      </c>
      <c r="C41" s="24">
        <v>63</v>
      </c>
      <c r="D41" s="20">
        <v>43088</v>
      </c>
      <c r="E41" s="46"/>
      <c r="F41" s="89"/>
      <c r="G41" s="40" t="s">
        <v>183</v>
      </c>
      <c r="H41" s="44" t="s">
        <v>88</v>
      </c>
      <c r="I41" s="93">
        <v>10</v>
      </c>
      <c r="J41" s="26"/>
      <c r="K41" s="97">
        <f t="shared" si="0"/>
        <v>8054.3199999999979</v>
      </c>
      <c r="L41" s="105"/>
      <c r="N41" s="129"/>
      <c r="O41" s="129" t="s">
        <v>77</v>
      </c>
      <c r="P41" s="129"/>
      <c r="Q41" s="129"/>
      <c r="R41" s="129"/>
      <c r="S41" s="129"/>
      <c r="T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26"/>
      <c r="AW41" s="215" t="str">
        <f t="shared" si="1"/>
        <v/>
      </c>
      <c r="AX41" s="216">
        <f t="shared" si="2"/>
        <v>10</v>
      </c>
      <c r="AY41" s="216" t="str">
        <f t="shared" si="3"/>
        <v/>
      </c>
      <c r="AZ41" s="216" t="str">
        <f t="shared" si="4"/>
        <v/>
      </c>
      <c r="BA41" s="216" t="str">
        <f t="shared" si="5"/>
        <v/>
      </c>
      <c r="BB41" s="216" t="str">
        <f t="shared" si="6"/>
        <v/>
      </c>
      <c r="BC41" s="217" t="str">
        <f t="shared" si="7"/>
        <v/>
      </c>
      <c r="BD41" s="5"/>
      <c r="BE41" s="117" t="str">
        <f t="shared" si="8"/>
        <v/>
      </c>
      <c r="BF41" s="5" t="str">
        <f t="shared" si="9"/>
        <v/>
      </c>
      <c r="BG41" s="5" t="str">
        <f t="shared" si="10"/>
        <v/>
      </c>
      <c r="BH41" s="5" t="str">
        <f t="shared" si="11"/>
        <v/>
      </c>
      <c r="BI41" s="5" t="str">
        <f t="shared" si="12"/>
        <v/>
      </c>
      <c r="BJ41" s="5" t="str">
        <f t="shared" si="13"/>
        <v/>
      </c>
      <c r="BK41" s="5" t="str">
        <f t="shared" si="14"/>
        <v/>
      </c>
      <c r="BL41" s="5" t="str">
        <f t="shared" si="15"/>
        <v/>
      </c>
      <c r="BM41" s="5" t="str">
        <f t="shared" si="16"/>
        <v/>
      </c>
      <c r="BN41" s="5" t="str">
        <f t="shared" si="17"/>
        <v/>
      </c>
      <c r="BO41" s="5" t="str">
        <f t="shared" si="18"/>
        <v/>
      </c>
      <c r="BP41" s="5" t="str">
        <f t="shared" si="19"/>
        <v/>
      </c>
      <c r="BQ41" s="5" t="str">
        <f t="shared" si="20"/>
        <v/>
      </c>
      <c r="BR41" s="5" t="str">
        <f t="shared" si="21"/>
        <v/>
      </c>
      <c r="BS41" s="5" t="str">
        <f t="shared" si="22"/>
        <v/>
      </c>
      <c r="BT41" s="5" t="str">
        <f t="shared" si="23"/>
        <v/>
      </c>
      <c r="BU41" s="5" t="str">
        <f t="shared" si="24"/>
        <v/>
      </c>
      <c r="BV41" s="5" t="str">
        <f t="shared" si="25"/>
        <v/>
      </c>
      <c r="BW41" s="5" t="str">
        <f t="shared" si="26"/>
        <v/>
      </c>
      <c r="BX41" s="5" t="str">
        <f t="shared" si="27"/>
        <v/>
      </c>
      <c r="BY41" s="5" t="str">
        <f t="shared" si="28"/>
        <v/>
      </c>
      <c r="BZ41" s="5" t="str">
        <f t="shared" si="29"/>
        <v/>
      </c>
      <c r="CA41" s="5" t="str">
        <f t="shared" si="30"/>
        <v/>
      </c>
      <c r="CB41" s="118" t="str">
        <f t="shared" si="31"/>
        <v/>
      </c>
      <c r="CC41" s="117"/>
    </row>
    <row r="42" spans="1:81" x14ac:dyDescent="0.2">
      <c r="A42" s="105"/>
      <c r="B42" s="196" t="s">
        <v>193</v>
      </c>
      <c r="C42" s="35">
        <v>64</v>
      </c>
      <c r="D42" s="30">
        <v>43089</v>
      </c>
      <c r="E42" s="45" t="s">
        <v>197</v>
      </c>
      <c r="F42" s="88">
        <v>19.2</v>
      </c>
      <c r="G42" s="42" t="s">
        <v>202</v>
      </c>
      <c r="H42" s="45"/>
      <c r="I42" s="92"/>
      <c r="J42" s="26"/>
      <c r="K42" s="96">
        <f t="shared" si="0"/>
        <v>8035.1199999999981</v>
      </c>
      <c r="L42" s="105"/>
      <c r="N42" s="129"/>
      <c r="O42" s="129"/>
      <c r="P42" s="129"/>
      <c r="Q42" s="129"/>
      <c r="R42" s="129"/>
      <c r="S42" s="129"/>
      <c r="T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 t="s">
        <v>77</v>
      </c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26"/>
      <c r="AW42" s="215" t="str">
        <f t="shared" si="1"/>
        <v/>
      </c>
      <c r="AX42" s="216" t="str">
        <f t="shared" si="2"/>
        <v/>
      </c>
      <c r="AY42" s="216" t="str">
        <f t="shared" si="3"/>
        <v/>
      </c>
      <c r="AZ42" s="216" t="str">
        <f t="shared" si="4"/>
        <v/>
      </c>
      <c r="BA42" s="216" t="str">
        <f t="shared" si="5"/>
        <v/>
      </c>
      <c r="BB42" s="216" t="str">
        <f t="shared" si="6"/>
        <v/>
      </c>
      <c r="BC42" s="217" t="str">
        <f t="shared" si="7"/>
        <v/>
      </c>
      <c r="BD42" s="5"/>
      <c r="BE42" s="117" t="str">
        <f t="shared" si="8"/>
        <v/>
      </c>
      <c r="BF42" s="5" t="str">
        <f t="shared" si="9"/>
        <v/>
      </c>
      <c r="BG42" s="5" t="str">
        <f t="shared" si="10"/>
        <v/>
      </c>
      <c r="BH42" s="5" t="str">
        <f t="shared" si="11"/>
        <v/>
      </c>
      <c r="BI42" s="5" t="str">
        <f t="shared" si="12"/>
        <v/>
      </c>
      <c r="BJ42" s="5" t="str">
        <f t="shared" si="13"/>
        <v/>
      </c>
      <c r="BK42" s="5" t="str">
        <f t="shared" si="14"/>
        <v/>
      </c>
      <c r="BL42" s="5" t="str">
        <f t="shared" si="15"/>
        <v/>
      </c>
      <c r="BM42" s="5" t="str">
        <f t="shared" si="16"/>
        <v/>
      </c>
      <c r="BN42" s="5" t="str">
        <f t="shared" si="17"/>
        <v/>
      </c>
      <c r="BO42" s="5">
        <f t="shared" si="18"/>
        <v>19.2</v>
      </c>
      <c r="BP42" s="5" t="str">
        <f t="shared" si="19"/>
        <v/>
      </c>
      <c r="BQ42" s="5" t="str">
        <f t="shared" si="20"/>
        <v/>
      </c>
      <c r="BR42" s="5" t="str">
        <f t="shared" si="21"/>
        <v/>
      </c>
      <c r="BS42" s="5" t="str">
        <f t="shared" si="22"/>
        <v/>
      </c>
      <c r="BT42" s="5" t="str">
        <f t="shared" si="23"/>
        <v/>
      </c>
      <c r="BU42" s="5" t="str">
        <f t="shared" si="24"/>
        <v/>
      </c>
      <c r="BV42" s="5" t="str">
        <f t="shared" si="25"/>
        <v/>
      </c>
      <c r="BW42" s="5" t="str">
        <f t="shared" si="26"/>
        <v/>
      </c>
      <c r="BX42" s="5" t="str">
        <f t="shared" si="27"/>
        <v/>
      </c>
      <c r="BY42" s="5" t="str">
        <f>IF(AQ42="X",F42,"")</f>
        <v/>
      </c>
      <c r="BZ42" s="5" t="str">
        <f t="shared" si="29"/>
        <v/>
      </c>
      <c r="CA42" s="5" t="str">
        <f t="shared" si="30"/>
        <v/>
      </c>
      <c r="CB42" s="118" t="str">
        <f t="shared" si="31"/>
        <v/>
      </c>
      <c r="CC42" s="117"/>
    </row>
    <row r="43" spans="1:81" x14ac:dyDescent="0.2">
      <c r="A43" s="105"/>
      <c r="B43" s="195" t="s">
        <v>193</v>
      </c>
      <c r="C43" s="24">
        <v>65</v>
      </c>
      <c r="D43" s="20">
        <v>43089</v>
      </c>
      <c r="E43" s="46" t="s">
        <v>198</v>
      </c>
      <c r="F43" s="89">
        <v>231</v>
      </c>
      <c r="G43" s="40" t="s">
        <v>203</v>
      </c>
      <c r="H43" s="25"/>
      <c r="I43" s="93"/>
      <c r="J43" s="26"/>
      <c r="K43" s="97">
        <f t="shared" si="0"/>
        <v>7804.1199999999981</v>
      </c>
      <c r="L43" s="105"/>
      <c r="N43" s="129"/>
      <c r="O43" s="129"/>
      <c r="P43" s="129"/>
      <c r="Q43" s="129"/>
      <c r="R43" s="129"/>
      <c r="S43" s="129"/>
      <c r="T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 t="s">
        <v>77</v>
      </c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26"/>
      <c r="AW43" s="215" t="str">
        <f t="shared" si="1"/>
        <v/>
      </c>
      <c r="AX43" s="216" t="str">
        <f t="shared" si="2"/>
        <v/>
      </c>
      <c r="AY43" s="216" t="str">
        <f t="shared" si="3"/>
        <v/>
      </c>
      <c r="AZ43" s="216" t="str">
        <f t="shared" si="4"/>
        <v/>
      </c>
      <c r="BA43" s="216" t="str">
        <f t="shared" si="5"/>
        <v/>
      </c>
      <c r="BB43" s="216" t="str">
        <f t="shared" si="6"/>
        <v/>
      </c>
      <c r="BC43" s="217" t="str">
        <f t="shared" si="7"/>
        <v/>
      </c>
      <c r="BD43" s="5"/>
      <c r="BE43" s="117" t="str">
        <f t="shared" si="8"/>
        <v/>
      </c>
      <c r="BF43" s="5" t="str">
        <f t="shared" si="9"/>
        <v/>
      </c>
      <c r="BG43" s="5" t="str">
        <f t="shared" si="10"/>
        <v/>
      </c>
      <c r="BH43" s="5" t="str">
        <f t="shared" si="11"/>
        <v/>
      </c>
      <c r="BI43" s="5" t="str">
        <f t="shared" si="12"/>
        <v/>
      </c>
      <c r="BJ43" s="5" t="str">
        <f t="shared" si="13"/>
        <v/>
      </c>
      <c r="BK43" s="5" t="str">
        <f t="shared" si="14"/>
        <v/>
      </c>
      <c r="BL43" s="5" t="str">
        <f t="shared" si="15"/>
        <v/>
      </c>
      <c r="BM43" s="5" t="str">
        <f t="shared" si="16"/>
        <v/>
      </c>
      <c r="BN43" s="5" t="str">
        <f t="shared" si="17"/>
        <v/>
      </c>
      <c r="BO43" s="5" t="str">
        <f t="shared" si="18"/>
        <v/>
      </c>
      <c r="BP43" s="5">
        <f t="shared" si="19"/>
        <v>231</v>
      </c>
      <c r="BQ43" s="5" t="str">
        <f t="shared" si="20"/>
        <v/>
      </c>
      <c r="BR43" s="5" t="str">
        <f t="shared" si="21"/>
        <v/>
      </c>
      <c r="BS43" s="5" t="str">
        <f t="shared" si="22"/>
        <v/>
      </c>
      <c r="BT43" s="5" t="str">
        <f t="shared" si="23"/>
        <v/>
      </c>
      <c r="BU43" s="5" t="str">
        <f t="shared" si="24"/>
        <v/>
      </c>
      <c r="BV43" s="5" t="str">
        <f t="shared" si="25"/>
        <v/>
      </c>
      <c r="BW43" s="5" t="str">
        <f t="shared" si="26"/>
        <v/>
      </c>
      <c r="BX43" s="5" t="str">
        <f t="shared" si="27"/>
        <v/>
      </c>
      <c r="BY43" s="5" t="str">
        <f t="shared" si="28"/>
        <v/>
      </c>
      <c r="BZ43" s="5" t="str">
        <f t="shared" si="29"/>
        <v/>
      </c>
      <c r="CA43" s="5" t="str">
        <f t="shared" si="30"/>
        <v/>
      </c>
      <c r="CB43" s="118" t="str">
        <f t="shared" si="31"/>
        <v/>
      </c>
      <c r="CC43" s="117"/>
    </row>
    <row r="44" spans="1:81" x14ac:dyDescent="0.2">
      <c r="A44" s="105"/>
      <c r="B44" s="196" t="s">
        <v>193</v>
      </c>
      <c r="C44" s="35">
        <v>66</v>
      </c>
      <c r="D44" s="30">
        <v>43095</v>
      </c>
      <c r="E44" s="31"/>
      <c r="F44" s="88"/>
      <c r="G44" s="63" t="s">
        <v>196</v>
      </c>
      <c r="H44" s="45" t="s">
        <v>199</v>
      </c>
      <c r="I44" s="92">
        <v>70</v>
      </c>
      <c r="J44" s="26"/>
      <c r="K44" s="96">
        <f t="shared" si="0"/>
        <v>7874.1199999999981</v>
      </c>
      <c r="L44" s="105"/>
      <c r="N44" s="129" t="s">
        <v>77</v>
      </c>
      <c r="O44" s="129"/>
      <c r="P44" s="129"/>
      <c r="Q44" s="129"/>
      <c r="R44" s="129"/>
      <c r="S44" s="129"/>
      <c r="T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26"/>
      <c r="AW44" s="215">
        <f t="shared" si="1"/>
        <v>70</v>
      </c>
      <c r="AX44" s="216" t="str">
        <f t="shared" si="2"/>
        <v/>
      </c>
      <c r="AY44" s="216" t="str">
        <f t="shared" si="3"/>
        <v/>
      </c>
      <c r="AZ44" s="216" t="str">
        <f t="shared" si="4"/>
        <v/>
      </c>
      <c r="BA44" s="216" t="str">
        <f t="shared" si="5"/>
        <v/>
      </c>
      <c r="BB44" s="216" t="str">
        <f t="shared" si="6"/>
        <v/>
      </c>
      <c r="BC44" s="217" t="str">
        <f t="shared" si="7"/>
        <v/>
      </c>
      <c r="BD44" s="5"/>
      <c r="BE44" s="117" t="str">
        <f t="shared" si="8"/>
        <v/>
      </c>
      <c r="BF44" s="5" t="str">
        <f t="shared" si="9"/>
        <v/>
      </c>
      <c r="BG44" s="5" t="str">
        <f t="shared" si="10"/>
        <v/>
      </c>
      <c r="BH44" s="5" t="str">
        <f t="shared" si="11"/>
        <v/>
      </c>
      <c r="BI44" s="5" t="str">
        <f t="shared" si="12"/>
        <v/>
      </c>
      <c r="BJ44" s="5" t="str">
        <f t="shared" si="13"/>
        <v/>
      </c>
      <c r="BK44" s="5" t="str">
        <f t="shared" si="14"/>
        <v/>
      </c>
      <c r="BL44" s="5" t="str">
        <f t="shared" si="15"/>
        <v/>
      </c>
      <c r="BM44" s="5" t="str">
        <f t="shared" si="16"/>
        <v/>
      </c>
      <c r="BN44" s="5" t="str">
        <f t="shared" si="17"/>
        <v/>
      </c>
      <c r="BO44" s="5" t="str">
        <f t="shared" si="18"/>
        <v/>
      </c>
      <c r="BP44" s="5" t="str">
        <f t="shared" si="19"/>
        <v/>
      </c>
      <c r="BQ44" s="5" t="str">
        <f t="shared" si="20"/>
        <v/>
      </c>
      <c r="BR44" s="5" t="str">
        <f t="shared" si="21"/>
        <v/>
      </c>
      <c r="BS44" s="5" t="str">
        <f t="shared" si="22"/>
        <v/>
      </c>
      <c r="BT44" s="5" t="str">
        <f t="shared" si="23"/>
        <v/>
      </c>
      <c r="BU44" s="5" t="str">
        <f t="shared" si="24"/>
        <v/>
      </c>
      <c r="BV44" s="5" t="str">
        <f t="shared" si="25"/>
        <v/>
      </c>
      <c r="BW44" s="5" t="str">
        <f t="shared" si="26"/>
        <v/>
      </c>
      <c r="BX44" s="5" t="str">
        <f t="shared" si="27"/>
        <v/>
      </c>
      <c r="BY44" s="5" t="str">
        <f t="shared" si="28"/>
        <v/>
      </c>
      <c r="BZ44" s="5" t="str">
        <f t="shared" si="29"/>
        <v/>
      </c>
      <c r="CA44" s="5" t="str">
        <f t="shared" si="30"/>
        <v/>
      </c>
      <c r="CB44" s="118" t="str">
        <f t="shared" si="31"/>
        <v/>
      </c>
      <c r="CC44" s="117"/>
    </row>
    <row r="45" spans="1:81" x14ac:dyDescent="0.2">
      <c r="A45" s="105"/>
      <c r="B45" s="195" t="s">
        <v>193</v>
      </c>
      <c r="C45" s="33">
        <v>67</v>
      </c>
      <c r="D45" s="20">
        <v>43095</v>
      </c>
      <c r="E45" s="25" t="s">
        <v>88</v>
      </c>
      <c r="F45" s="89">
        <v>0.8</v>
      </c>
      <c r="G45" s="40" t="s">
        <v>200</v>
      </c>
      <c r="H45" s="44"/>
      <c r="I45" s="93"/>
      <c r="J45" s="26"/>
      <c r="K45" s="97">
        <f t="shared" si="0"/>
        <v>7873.3199999999979</v>
      </c>
      <c r="L45" s="105"/>
      <c r="N45" s="129"/>
      <c r="O45" s="129"/>
      <c r="P45" s="129"/>
      <c r="Q45" s="129"/>
      <c r="R45" s="129"/>
      <c r="S45" s="129"/>
      <c r="T45" s="129"/>
      <c r="W45" s="129"/>
      <c r="X45" s="129"/>
      <c r="Y45" s="129" t="s">
        <v>77</v>
      </c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26"/>
      <c r="AW45" s="215" t="str">
        <f t="shared" si="1"/>
        <v/>
      </c>
      <c r="AX45" s="216" t="str">
        <f t="shared" si="2"/>
        <v/>
      </c>
      <c r="AY45" s="216" t="str">
        <f t="shared" si="3"/>
        <v/>
      </c>
      <c r="AZ45" s="216" t="str">
        <f t="shared" si="4"/>
        <v/>
      </c>
      <c r="BA45" s="216" t="str">
        <f t="shared" si="5"/>
        <v/>
      </c>
      <c r="BB45" s="216" t="str">
        <f t="shared" si="6"/>
        <v/>
      </c>
      <c r="BC45" s="217" t="str">
        <f t="shared" si="7"/>
        <v/>
      </c>
      <c r="BD45" s="5"/>
      <c r="BE45" s="117" t="str">
        <f t="shared" si="8"/>
        <v/>
      </c>
      <c r="BF45" s="5" t="str">
        <f t="shared" si="9"/>
        <v/>
      </c>
      <c r="BG45" s="5">
        <f t="shared" si="10"/>
        <v>0.8</v>
      </c>
      <c r="BH45" s="5" t="str">
        <f t="shared" si="11"/>
        <v/>
      </c>
      <c r="BI45" s="5" t="str">
        <f t="shared" si="12"/>
        <v/>
      </c>
      <c r="BJ45" s="5" t="str">
        <f t="shared" si="13"/>
        <v/>
      </c>
      <c r="BK45" s="5" t="str">
        <f t="shared" si="14"/>
        <v/>
      </c>
      <c r="BL45" s="5" t="str">
        <f t="shared" si="15"/>
        <v/>
      </c>
      <c r="BM45" s="5" t="str">
        <f t="shared" si="16"/>
        <v/>
      </c>
      <c r="BN45" s="5" t="str">
        <f t="shared" si="17"/>
        <v/>
      </c>
      <c r="BO45" s="5" t="str">
        <f t="shared" si="18"/>
        <v/>
      </c>
      <c r="BP45" s="5" t="str">
        <f t="shared" si="19"/>
        <v/>
      </c>
      <c r="BQ45" s="5" t="str">
        <f t="shared" si="20"/>
        <v/>
      </c>
      <c r="BR45" s="5" t="str">
        <f t="shared" si="21"/>
        <v/>
      </c>
      <c r="BS45" s="5" t="str">
        <f t="shared" si="22"/>
        <v/>
      </c>
      <c r="BT45" s="5" t="str">
        <f t="shared" si="23"/>
        <v/>
      </c>
      <c r="BU45" s="5" t="str">
        <f t="shared" si="24"/>
        <v/>
      </c>
      <c r="BV45" s="5" t="str">
        <f t="shared" si="25"/>
        <v/>
      </c>
      <c r="BW45" s="5" t="str">
        <f t="shared" si="26"/>
        <v/>
      </c>
      <c r="BX45" s="5" t="str">
        <f t="shared" si="27"/>
        <v/>
      </c>
      <c r="BY45" s="5" t="str">
        <f t="shared" si="28"/>
        <v/>
      </c>
      <c r="BZ45" s="5" t="str">
        <f t="shared" si="29"/>
        <v/>
      </c>
      <c r="CA45" s="5" t="str">
        <f t="shared" si="30"/>
        <v/>
      </c>
      <c r="CB45" s="118" t="str">
        <f t="shared" si="31"/>
        <v/>
      </c>
      <c r="CC45" s="117"/>
    </row>
    <row r="46" spans="1:81" x14ac:dyDescent="0.2">
      <c r="A46" s="105"/>
      <c r="B46" s="196" t="s">
        <v>193</v>
      </c>
      <c r="C46" s="50">
        <v>68</v>
      </c>
      <c r="D46" s="30">
        <v>43098</v>
      </c>
      <c r="E46" s="31"/>
      <c r="F46" s="88"/>
      <c r="G46" s="63" t="s">
        <v>196</v>
      </c>
      <c r="H46" s="31" t="s">
        <v>88</v>
      </c>
      <c r="I46" s="92">
        <v>70</v>
      </c>
      <c r="J46" s="26"/>
      <c r="K46" s="96">
        <f t="shared" si="0"/>
        <v>7943.3199999999979</v>
      </c>
      <c r="L46" s="105"/>
      <c r="N46" s="129" t="s">
        <v>77</v>
      </c>
      <c r="O46" s="129"/>
      <c r="P46" s="129"/>
      <c r="Q46" s="129"/>
      <c r="R46" s="129"/>
      <c r="S46" s="129"/>
      <c r="T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26"/>
      <c r="AW46" s="215">
        <f t="shared" si="1"/>
        <v>70</v>
      </c>
      <c r="AX46" s="216" t="str">
        <f t="shared" si="2"/>
        <v/>
      </c>
      <c r="AY46" s="216" t="str">
        <f t="shared" si="3"/>
        <v/>
      </c>
      <c r="AZ46" s="216" t="str">
        <f t="shared" si="4"/>
        <v/>
      </c>
      <c r="BA46" s="216" t="str">
        <f t="shared" si="5"/>
        <v/>
      </c>
      <c r="BB46" s="216" t="str">
        <f t="shared" si="6"/>
        <v/>
      </c>
      <c r="BC46" s="217" t="str">
        <f t="shared" si="7"/>
        <v/>
      </c>
      <c r="BD46" s="5"/>
      <c r="BE46" s="117" t="str">
        <f t="shared" si="8"/>
        <v/>
      </c>
      <c r="BF46" s="5" t="str">
        <f t="shared" si="9"/>
        <v/>
      </c>
      <c r="BG46" s="5" t="str">
        <f t="shared" si="10"/>
        <v/>
      </c>
      <c r="BH46" s="5" t="str">
        <f t="shared" si="11"/>
        <v/>
      </c>
      <c r="BI46" s="5" t="str">
        <f t="shared" si="12"/>
        <v/>
      </c>
      <c r="BJ46" s="5" t="str">
        <f t="shared" si="13"/>
        <v/>
      </c>
      <c r="BK46" s="5" t="str">
        <f t="shared" si="14"/>
        <v/>
      </c>
      <c r="BL46" s="5" t="str">
        <f t="shared" si="15"/>
        <v/>
      </c>
      <c r="BM46" s="5" t="str">
        <f t="shared" si="16"/>
        <v/>
      </c>
      <c r="BN46" s="5" t="str">
        <f t="shared" si="17"/>
        <v/>
      </c>
      <c r="BO46" s="5" t="str">
        <f t="shared" si="18"/>
        <v/>
      </c>
      <c r="BP46" s="5" t="str">
        <f t="shared" si="19"/>
        <v/>
      </c>
      <c r="BQ46" s="5" t="str">
        <f t="shared" si="20"/>
        <v/>
      </c>
      <c r="BR46" s="5" t="str">
        <f t="shared" si="21"/>
        <v/>
      </c>
      <c r="BS46" s="5" t="str">
        <f t="shared" si="22"/>
        <v/>
      </c>
      <c r="BT46" s="5" t="str">
        <f t="shared" si="23"/>
        <v/>
      </c>
      <c r="BU46" s="5" t="str">
        <f t="shared" si="24"/>
        <v/>
      </c>
      <c r="BV46" s="5" t="str">
        <f t="shared" si="25"/>
        <v/>
      </c>
      <c r="BW46" s="5" t="str">
        <f t="shared" si="26"/>
        <v/>
      </c>
      <c r="BX46" s="5" t="str">
        <f t="shared" si="27"/>
        <v/>
      </c>
      <c r="BY46" s="5" t="str">
        <f t="shared" si="28"/>
        <v/>
      </c>
      <c r="BZ46" s="5" t="str">
        <f t="shared" si="29"/>
        <v/>
      </c>
      <c r="CA46" s="5" t="str">
        <f t="shared" si="30"/>
        <v/>
      </c>
      <c r="CB46" s="118" t="str">
        <f t="shared" si="31"/>
        <v/>
      </c>
      <c r="CC46" s="117"/>
    </row>
    <row r="47" spans="1:81" x14ac:dyDescent="0.2">
      <c r="A47" s="105"/>
      <c r="B47" s="195" t="s">
        <v>220</v>
      </c>
      <c r="C47" s="24">
        <v>69</v>
      </c>
      <c r="D47" s="20">
        <v>42744</v>
      </c>
      <c r="E47" s="25"/>
      <c r="F47" s="89"/>
      <c r="G47" s="40" t="s">
        <v>183</v>
      </c>
      <c r="H47" s="245" t="s">
        <v>88</v>
      </c>
      <c r="I47" s="94">
        <v>10</v>
      </c>
      <c r="J47" s="26"/>
      <c r="K47" s="97">
        <f t="shared" si="0"/>
        <v>7953.3199999999979</v>
      </c>
      <c r="L47" s="105"/>
      <c r="N47" s="129"/>
      <c r="O47" s="129" t="s">
        <v>77</v>
      </c>
      <c r="P47" s="129"/>
      <c r="Q47" s="129"/>
      <c r="R47" s="129"/>
      <c r="S47" s="129"/>
      <c r="T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26"/>
      <c r="AW47" s="215" t="str">
        <f t="shared" si="1"/>
        <v/>
      </c>
      <c r="AX47" s="216">
        <f t="shared" si="2"/>
        <v>10</v>
      </c>
      <c r="AY47" s="216" t="str">
        <f t="shared" si="3"/>
        <v/>
      </c>
      <c r="AZ47" s="216" t="str">
        <f t="shared" si="4"/>
        <v/>
      </c>
      <c r="BA47" s="216" t="str">
        <f t="shared" si="5"/>
        <v/>
      </c>
      <c r="BB47" s="216" t="str">
        <f t="shared" si="6"/>
        <v/>
      </c>
      <c r="BC47" s="217" t="str">
        <f t="shared" si="7"/>
        <v/>
      </c>
      <c r="BD47" s="5"/>
      <c r="BE47" s="117" t="str">
        <f t="shared" si="8"/>
        <v/>
      </c>
      <c r="BF47" s="5" t="str">
        <f t="shared" si="9"/>
        <v/>
      </c>
      <c r="BG47" s="5" t="str">
        <f t="shared" si="10"/>
        <v/>
      </c>
      <c r="BH47" s="5" t="str">
        <f t="shared" si="11"/>
        <v/>
      </c>
      <c r="BI47" s="5" t="str">
        <f t="shared" si="12"/>
        <v/>
      </c>
      <c r="BJ47" s="5" t="str">
        <f t="shared" si="13"/>
        <v/>
      </c>
      <c r="BK47" s="5" t="str">
        <f t="shared" si="14"/>
        <v/>
      </c>
      <c r="BL47" s="5" t="str">
        <f t="shared" si="15"/>
        <v/>
      </c>
      <c r="BM47" s="5" t="str">
        <f t="shared" si="16"/>
        <v/>
      </c>
      <c r="BN47" s="5" t="str">
        <f t="shared" si="17"/>
        <v/>
      </c>
      <c r="BO47" s="5" t="str">
        <f t="shared" si="18"/>
        <v/>
      </c>
      <c r="BP47" s="5" t="str">
        <f t="shared" si="19"/>
        <v/>
      </c>
      <c r="BQ47" s="5" t="str">
        <f t="shared" si="20"/>
        <v/>
      </c>
      <c r="BR47" s="5" t="str">
        <f t="shared" si="21"/>
        <v/>
      </c>
      <c r="BS47" s="5" t="str">
        <f t="shared" si="22"/>
        <v/>
      </c>
      <c r="BT47" s="5" t="str">
        <f t="shared" si="23"/>
        <v/>
      </c>
      <c r="BU47" s="5" t="str">
        <f t="shared" si="24"/>
        <v/>
      </c>
      <c r="BV47" s="5" t="str">
        <f t="shared" si="25"/>
        <v/>
      </c>
      <c r="BW47" s="5" t="str">
        <f t="shared" si="26"/>
        <v/>
      </c>
      <c r="BX47" s="5" t="str">
        <f t="shared" si="27"/>
        <v/>
      </c>
      <c r="BY47" s="5" t="str">
        <f t="shared" si="28"/>
        <v/>
      </c>
      <c r="BZ47" s="5" t="str">
        <f t="shared" si="29"/>
        <v/>
      </c>
      <c r="CA47" s="5" t="str">
        <f t="shared" si="30"/>
        <v/>
      </c>
      <c r="CB47" s="118" t="str">
        <f t="shared" si="31"/>
        <v/>
      </c>
      <c r="CC47" s="117"/>
    </row>
    <row r="48" spans="1:81" ht="13.5" thickBot="1" x14ac:dyDescent="0.25">
      <c r="A48" s="105"/>
      <c r="B48" s="197" t="s">
        <v>220</v>
      </c>
      <c r="C48" s="51">
        <v>70</v>
      </c>
      <c r="D48" s="52">
        <v>43091</v>
      </c>
      <c r="E48" s="45" t="s">
        <v>204</v>
      </c>
      <c r="F48" s="88">
        <v>142.5</v>
      </c>
      <c r="G48" s="61" t="s">
        <v>205</v>
      </c>
      <c r="H48" s="54"/>
      <c r="I48" s="95"/>
      <c r="J48" s="26"/>
      <c r="K48" s="96">
        <f t="shared" si="0"/>
        <v>7810.8199999999979</v>
      </c>
      <c r="L48" s="105"/>
      <c r="N48" s="129"/>
      <c r="O48" s="129"/>
      <c r="P48" s="129"/>
      <c r="Q48" s="129"/>
      <c r="R48" s="129"/>
      <c r="S48" s="129"/>
      <c r="T48" s="129"/>
      <c r="W48" s="129" t="s">
        <v>77</v>
      </c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26"/>
      <c r="AW48" s="215" t="str">
        <f t="shared" si="1"/>
        <v/>
      </c>
      <c r="AX48" s="216" t="str">
        <f t="shared" si="2"/>
        <v/>
      </c>
      <c r="AY48" s="216" t="str">
        <f t="shared" si="3"/>
        <v/>
      </c>
      <c r="AZ48" s="216" t="str">
        <f t="shared" si="4"/>
        <v/>
      </c>
      <c r="BA48" s="216" t="str">
        <f t="shared" si="5"/>
        <v/>
      </c>
      <c r="BB48" s="216" t="str">
        <f t="shared" si="6"/>
        <v/>
      </c>
      <c r="BC48" s="217" t="str">
        <f>IF(T48="X",I48,"")</f>
        <v/>
      </c>
      <c r="BD48" s="5"/>
      <c r="BE48" s="117">
        <f t="shared" si="8"/>
        <v>142.5</v>
      </c>
      <c r="BF48" s="5" t="str">
        <f t="shared" si="9"/>
        <v/>
      </c>
      <c r="BG48" s="5" t="str">
        <f t="shared" si="10"/>
        <v/>
      </c>
      <c r="BH48" s="5" t="str">
        <f t="shared" si="11"/>
        <v/>
      </c>
      <c r="BI48" s="5" t="str">
        <f t="shared" si="12"/>
        <v/>
      </c>
      <c r="BJ48" s="5" t="str">
        <f t="shared" si="13"/>
        <v/>
      </c>
      <c r="BK48" s="5" t="str">
        <f t="shared" si="14"/>
        <v/>
      </c>
      <c r="BL48" s="5" t="str">
        <f t="shared" si="15"/>
        <v/>
      </c>
      <c r="BM48" s="5" t="str">
        <f t="shared" si="16"/>
        <v/>
      </c>
      <c r="BN48" s="5" t="str">
        <f t="shared" si="17"/>
        <v/>
      </c>
      <c r="BO48" s="5" t="str">
        <f t="shared" si="18"/>
        <v/>
      </c>
      <c r="BP48" s="5" t="str">
        <f t="shared" si="19"/>
        <v/>
      </c>
      <c r="BQ48" s="5" t="str">
        <f t="shared" si="20"/>
        <v/>
      </c>
      <c r="BR48" s="5" t="str">
        <f t="shared" si="21"/>
        <v/>
      </c>
      <c r="BS48" s="5" t="str">
        <f t="shared" si="22"/>
        <v/>
      </c>
      <c r="BT48" s="5" t="str">
        <f t="shared" si="23"/>
        <v/>
      </c>
      <c r="BU48" s="5" t="str">
        <f t="shared" si="24"/>
        <v/>
      </c>
      <c r="BV48" s="5" t="str">
        <f t="shared" si="25"/>
        <v/>
      </c>
      <c r="BW48" s="5" t="str">
        <f t="shared" si="26"/>
        <v/>
      </c>
      <c r="BX48" s="5" t="str">
        <f t="shared" si="27"/>
        <v/>
      </c>
      <c r="BY48" s="5" t="str">
        <f>IF(AQ48="X",F48,"")</f>
        <v/>
      </c>
      <c r="BZ48" s="5" t="str">
        <f t="shared" si="29"/>
        <v/>
      </c>
      <c r="CA48" s="5" t="str">
        <f t="shared" si="30"/>
        <v/>
      </c>
      <c r="CB48" s="118" t="str">
        <f>IF(AT48="X",F48,"")</f>
        <v/>
      </c>
      <c r="CC48" s="117"/>
    </row>
    <row r="49" spans="2:81" ht="14.25" thickTop="1" thickBot="1" x14ac:dyDescent="0.25">
      <c r="B49" s="1"/>
      <c r="D49" s="4"/>
      <c r="E49" s="9" t="s">
        <v>13</v>
      </c>
      <c r="F49" s="91">
        <f>SUM(F14:F48)</f>
        <v>2559.2600000000002</v>
      </c>
      <c r="G49" s="10"/>
      <c r="H49" s="9" t="s">
        <v>13</v>
      </c>
      <c r="I49" s="90">
        <f>SUM(I14:I48)</f>
        <v>840</v>
      </c>
      <c r="K49" s="90">
        <f>K48</f>
        <v>7810.8199999999979</v>
      </c>
      <c r="L49" s="105"/>
      <c r="AW49" s="125">
        <f>SUM(AW14:AW48)</f>
        <v>280</v>
      </c>
      <c r="AX49" s="125">
        <f t="shared" ref="AX49:BC49" si="32">SUM(AX14:AX48)</f>
        <v>60</v>
      </c>
      <c r="AY49" s="125">
        <f t="shared" si="32"/>
        <v>0</v>
      </c>
      <c r="AZ49" s="125">
        <f t="shared" si="32"/>
        <v>0</v>
      </c>
      <c r="BA49" s="125">
        <f t="shared" si="32"/>
        <v>0</v>
      </c>
      <c r="BB49" s="125">
        <f t="shared" si="32"/>
        <v>0</v>
      </c>
      <c r="BC49" s="125">
        <f t="shared" si="32"/>
        <v>500</v>
      </c>
      <c r="BD49" s="105"/>
      <c r="BE49" s="125">
        <f>SUM(BE14:BE48)</f>
        <v>190</v>
      </c>
      <c r="BF49" s="125">
        <f t="shared" ref="BF49:CB49" si="33">SUM(BF14:BF48)</f>
        <v>0</v>
      </c>
      <c r="BG49" s="125">
        <f t="shared" si="33"/>
        <v>5.8999999999999995</v>
      </c>
      <c r="BH49" s="125">
        <f t="shared" si="33"/>
        <v>760</v>
      </c>
      <c r="BI49" s="125">
        <f t="shared" si="33"/>
        <v>48</v>
      </c>
      <c r="BJ49" s="125">
        <f t="shared" si="33"/>
        <v>80</v>
      </c>
      <c r="BK49" s="125">
        <f t="shared" si="33"/>
        <v>89.6</v>
      </c>
      <c r="BL49" s="125">
        <f t="shared" si="33"/>
        <v>102.4</v>
      </c>
      <c r="BM49" s="125">
        <f t="shared" si="33"/>
        <v>0</v>
      </c>
      <c r="BN49" s="125">
        <f t="shared" si="33"/>
        <v>0</v>
      </c>
      <c r="BO49" s="125">
        <f t="shared" si="33"/>
        <v>19.2</v>
      </c>
      <c r="BP49" s="125">
        <f t="shared" si="33"/>
        <v>589.4</v>
      </c>
      <c r="BQ49" s="125">
        <f t="shared" si="33"/>
        <v>0</v>
      </c>
      <c r="BR49" s="125">
        <f t="shared" si="33"/>
        <v>257.36</v>
      </c>
      <c r="BS49" s="125">
        <f t="shared" si="33"/>
        <v>62.4</v>
      </c>
      <c r="BT49" s="125">
        <f t="shared" si="33"/>
        <v>0</v>
      </c>
      <c r="BU49" s="125">
        <f t="shared" si="33"/>
        <v>0</v>
      </c>
      <c r="BV49" s="125">
        <f t="shared" si="33"/>
        <v>0</v>
      </c>
      <c r="BW49" s="125">
        <f t="shared" si="33"/>
        <v>0</v>
      </c>
      <c r="BX49" s="125">
        <f t="shared" si="33"/>
        <v>0</v>
      </c>
      <c r="BY49" s="125">
        <f t="shared" si="33"/>
        <v>0</v>
      </c>
      <c r="BZ49" s="125">
        <f t="shared" si="33"/>
        <v>355</v>
      </c>
      <c r="CA49" s="125">
        <f t="shared" si="33"/>
        <v>0</v>
      </c>
      <c r="CB49" s="125">
        <f t="shared" si="33"/>
        <v>0</v>
      </c>
      <c r="CC49" s="216">
        <f>SUM(BE49:CB49)</f>
        <v>2559.2600000000002</v>
      </c>
    </row>
    <row r="50" spans="2:81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</row>
    <row r="51" spans="2:81" x14ac:dyDescent="0.2">
      <c r="L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</row>
    <row r="52" spans="2:81" x14ac:dyDescent="0.2">
      <c r="L52" s="105"/>
    </row>
    <row r="53" spans="2:81" x14ac:dyDescent="0.2">
      <c r="L53" s="105"/>
    </row>
    <row r="54" spans="2:81" x14ac:dyDescent="0.2">
      <c r="L54" s="105"/>
    </row>
    <row r="55" spans="2:81" x14ac:dyDescent="0.2">
      <c r="L55" s="105"/>
    </row>
  </sheetData>
  <mergeCells count="66">
    <mergeCell ref="BE1:CB1"/>
    <mergeCell ref="BZ3:BZ13"/>
    <mergeCell ref="CA3:CA13"/>
    <mergeCell ref="CB3:CB13"/>
    <mergeCell ref="AW1:BC1"/>
    <mergeCell ref="BA2:BA13"/>
    <mergeCell ref="BB2:BB13"/>
    <mergeCell ref="BC2:BC13"/>
    <mergeCell ref="BT3:BT13"/>
    <mergeCell ref="BU3:BU13"/>
    <mergeCell ref="BS3:BS13"/>
    <mergeCell ref="BQ3:BQ13"/>
    <mergeCell ref="BR3:BR13"/>
    <mergeCell ref="BM3:BM13"/>
    <mergeCell ref="BP3:BP13"/>
    <mergeCell ref="BN3:BN13"/>
    <mergeCell ref="BE3:BE13"/>
    <mergeCell ref="BF3:BF13"/>
    <mergeCell ref="BL3:BL13"/>
    <mergeCell ref="AL3:AL13"/>
    <mergeCell ref="AX2:AX13"/>
    <mergeCell ref="AY2:AY13"/>
    <mergeCell ref="AM3:AM13"/>
    <mergeCell ref="AN3:AN13"/>
    <mergeCell ref="AO3:AO13"/>
    <mergeCell ref="AP3:AP13"/>
    <mergeCell ref="AQ3:AQ13"/>
    <mergeCell ref="AZ2:AZ13"/>
    <mergeCell ref="AW2:AW13"/>
    <mergeCell ref="AR3:AR13"/>
    <mergeCell ref="AS3:AS13"/>
    <mergeCell ref="AT3:AT13"/>
    <mergeCell ref="BY3:BY13"/>
    <mergeCell ref="BJ3:BJ13"/>
    <mergeCell ref="BK3:BK13"/>
    <mergeCell ref="BO3:BO13"/>
    <mergeCell ref="BG3:BG13"/>
    <mergeCell ref="BH3:BH13"/>
    <mergeCell ref="BI3:BI13"/>
    <mergeCell ref="BV3:BV13"/>
    <mergeCell ref="BW3:BW13"/>
    <mergeCell ref="BX3:BX13"/>
    <mergeCell ref="W1:AT1"/>
    <mergeCell ref="X3:X13"/>
    <mergeCell ref="W3:W13"/>
    <mergeCell ref="Y3:Y13"/>
    <mergeCell ref="Z3:Z13"/>
    <mergeCell ref="AA3:AA13"/>
    <mergeCell ref="AI3:AI13"/>
    <mergeCell ref="AK3:AK13"/>
    <mergeCell ref="AB3:AB13"/>
    <mergeCell ref="AD3:AD13"/>
    <mergeCell ref="AE3:AE13"/>
    <mergeCell ref="AH3:AH13"/>
    <mergeCell ref="AC3:AC13"/>
    <mergeCell ref="AF3:AF13"/>
    <mergeCell ref="AJ3:AJ13"/>
    <mergeCell ref="AG3:AG13"/>
    <mergeCell ref="N1:T1"/>
    <mergeCell ref="N2:N13"/>
    <mergeCell ref="O2:O13"/>
    <mergeCell ref="P2:P13"/>
    <mergeCell ref="Q2:Q13"/>
    <mergeCell ref="R2:R13"/>
    <mergeCell ref="S2:S13"/>
    <mergeCell ref="T2:T13"/>
  </mergeCells>
  <phoneticPr fontId="0" type="noConversion"/>
  <dataValidations count="2">
    <dataValidation type="list" allowBlank="1" showInputMessage="1" showErrorMessage="1" sqref="AU14:AU48 U14:V48">
      <formula1>$CA$2</formula1>
    </dataValidation>
    <dataValidation type="list" allowBlank="1" showInputMessage="1" showErrorMessage="1" sqref="W14:AT48 N14:T48">
      <formula1>$AV$1:$AV$2</formula1>
    </dataValidation>
  </dataValidations>
  <printOptions horizontalCentered="1"/>
  <pageMargins left="0" right="0" top="0" bottom="0" header="0" footer="0"/>
  <pageSetup paperSize="9" orientation="landscape" horizontalDpi="4294967293" verticalDpi="4294967293" r:id="rId1"/>
  <headerFooter alignWithMargins="0"/>
  <cellWatches>
    <cellWatch r="AW14"/>
  </cellWatches>
  <ignoredErrors>
    <ignoredError sqref="BF14" formula="1"/>
    <ignoredError sqref="E18:E32 E34:E35 H36:H37 E38:E39 E42:E43 H44 E4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"/>
  <sheetViews>
    <sheetView topLeftCell="A7" workbookViewId="0">
      <selection activeCell="AL14" sqref="AL14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5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80" width="2.7109375" customWidth="1"/>
  </cols>
  <sheetData>
    <row r="1" spans="1:81" x14ac:dyDescent="0.2">
      <c r="N1" s="250" t="s">
        <v>32</v>
      </c>
      <c r="O1" s="250"/>
      <c r="P1" s="250"/>
      <c r="Q1" s="250"/>
      <c r="R1" s="250"/>
      <c r="S1" s="250"/>
      <c r="T1" s="250"/>
      <c r="W1" s="254" t="s">
        <v>33</v>
      </c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11"/>
      <c r="AV1" s="212" t="s">
        <v>77</v>
      </c>
      <c r="AW1" s="250" t="s">
        <v>32</v>
      </c>
      <c r="AX1" s="250"/>
      <c r="AY1" s="250"/>
      <c r="AZ1" s="250"/>
      <c r="BA1" s="250"/>
      <c r="BB1" s="250"/>
      <c r="BC1" s="250"/>
      <c r="BE1" s="254" t="s">
        <v>33</v>
      </c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117"/>
    </row>
    <row r="2" spans="1:81" ht="12.75" customHeight="1" x14ac:dyDescent="0.2">
      <c r="N2" s="264" t="s">
        <v>19</v>
      </c>
      <c r="O2" s="264" t="s">
        <v>22</v>
      </c>
      <c r="P2" s="264" t="s">
        <v>23</v>
      </c>
      <c r="Q2" s="264" t="s">
        <v>34</v>
      </c>
      <c r="R2" s="264" t="s">
        <v>20</v>
      </c>
      <c r="S2" s="264" t="s">
        <v>26</v>
      </c>
      <c r="T2" s="264" t="s">
        <v>38</v>
      </c>
      <c r="W2" s="155"/>
      <c r="X2" s="155"/>
      <c r="Y2" s="155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7"/>
      <c r="AM2" s="157"/>
      <c r="AN2" s="157"/>
      <c r="AO2" s="157"/>
      <c r="AP2" s="157"/>
      <c r="AQ2" s="182"/>
      <c r="AR2" s="182"/>
      <c r="AS2" s="182"/>
      <c r="AT2" s="182"/>
      <c r="AU2" s="26"/>
      <c r="AW2" s="264" t="s">
        <v>19</v>
      </c>
      <c r="AX2" s="264" t="s">
        <v>22</v>
      </c>
      <c r="AY2" s="264" t="s">
        <v>23</v>
      </c>
      <c r="AZ2" s="264" t="s">
        <v>34</v>
      </c>
      <c r="BA2" s="264" t="s">
        <v>20</v>
      </c>
      <c r="BB2" s="264" t="s">
        <v>26</v>
      </c>
      <c r="BC2" s="264" t="s">
        <v>38</v>
      </c>
      <c r="BE2" s="117"/>
      <c r="BF2" s="5"/>
      <c r="BG2" s="5"/>
      <c r="BH2" s="4"/>
      <c r="BI2" s="4"/>
      <c r="BJ2" s="4"/>
      <c r="BK2" s="4"/>
      <c r="BL2" s="4"/>
      <c r="BM2" s="4"/>
      <c r="BN2" s="153"/>
      <c r="BO2" s="154"/>
      <c r="BP2" s="153"/>
      <c r="BQ2" s="5"/>
      <c r="BR2" s="5"/>
      <c r="BS2" s="5"/>
      <c r="BT2" s="5"/>
      <c r="BU2" s="5"/>
      <c r="BV2" s="5"/>
      <c r="BW2" s="5"/>
      <c r="BX2" s="5"/>
      <c r="BY2" s="5"/>
      <c r="BZ2" s="5"/>
      <c r="CC2" s="117"/>
    </row>
    <row r="3" spans="1:81" ht="16.5" customHeight="1" x14ac:dyDescent="0.2">
      <c r="N3" s="265"/>
      <c r="O3" s="265"/>
      <c r="P3" s="265"/>
      <c r="Q3" s="265"/>
      <c r="R3" s="265"/>
      <c r="S3" s="265"/>
      <c r="T3" s="265"/>
      <c r="W3" s="251" t="s">
        <v>31</v>
      </c>
      <c r="X3" s="251" t="s">
        <v>36</v>
      </c>
      <c r="Y3" s="251" t="s">
        <v>37</v>
      </c>
      <c r="Z3" s="251" t="s">
        <v>41</v>
      </c>
      <c r="AA3" s="251" t="s">
        <v>61</v>
      </c>
      <c r="AB3" s="251" t="s">
        <v>60</v>
      </c>
      <c r="AC3" s="251" t="s">
        <v>42</v>
      </c>
      <c r="AD3" s="251" t="s">
        <v>43</v>
      </c>
      <c r="AE3" s="251" t="s">
        <v>44</v>
      </c>
      <c r="AF3" s="251" t="s">
        <v>45</v>
      </c>
      <c r="AG3" s="251" t="s">
        <v>46</v>
      </c>
      <c r="AH3" s="251" t="s">
        <v>47</v>
      </c>
      <c r="AI3" s="251" t="s">
        <v>48</v>
      </c>
      <c r="AJ3" s="251" t="s">
        <v>28</v>
      </c>
      <c r="AK3" s="251" t="s">
        <v>49</v>
      </c>
      <c r="AL3" s="251" t="s">
        <v>50</v>
      </c>
      <c r="AM3" s="251" t="s">
        <v>74</v>
      </c>
      <c r="AN3" s="251" t="s">
        <v>73</v>
      </c>
      <c r="AO3" s="251" t="s">
        <v>75</v>
      </c>
      <c r="AP3" s="251"/>
      <c r="AQ3" s="251" t="s">
        <v>76</v>
      </c>
      <c r="AR3" s="251" t="s">
        <v>85</v>
      </c>
      <c r="AS3" s="251" t="s">
        <v>86</v>
      </c>
      <c r="AT3" s="251" t="s">
        <v>87</v>
      </c>
      <c r="AU3" s="214"/>
      <c r="AW3" s="265"/>
      <c r="AX3" s="265"/>
      <c r="AY3" s="265"/>
      <c r="AZ3" s="265"/>
      <c r="BA3" s="265"/>
      <c r="BB3" s="265"/>
      <c r="BC3" s="265"/>
      <c r="BE3" s="257" t="s">
        <v>31</v>
      </c>
      <c r="BF3" s="248" t="s">
        <v>36</v>
      </c>
      <c r="BG3" s="248" t="s">
        <v>37</v>
      </c>
      <c r="BH3" s="248" t="s">
        <v>41</v>
      </c>
      <c r="BI3" s="248" t="s">
        <v>61</v>
      </c>
      <c r="BJ3" s="248" t="s">
        <v>60</v>
      </c>
      <c r="BK3" s="248" t="s">
        <v>42</v>
      </c>
      <c r="BL3" s="248" t="s">
        <v>43</v>
      </c>
      <c r="BM3" s="248" t="s">
        <v>44</v>
      </c>
      <c r="BN3" s="248" t="s">
        <v>45</v>
      </c>
      <c r="BO3" s="248" t="s">
        <v>46</v>
      </c>
      <c r="BP3" s="248" t="s">
        <v>47</v>
      </c>
      <c r="BQ3" s="248" t="s">
        <v>48</v>
      </c>
      <c r="BR3" s="248" t="s">
        <v>28</v>
      </c>
      <c r="BS3" s="248" t="s">
        <v>49</v>
      </c>
      <c r="BT3" s="248" t="s">
        <v>50</v>
      </c>
      <c r="BU3" s="248" t="s">
        <v>74</v>
      </c>
      <c r="BV3" s="248" t="s">
        <v>73</v>
      </c>
      <c r="BW3" s="248" t="s">
        <v>75</v>
      </c>
      <c r="BX3" s="248"/>
      <c r="BY3" s="248" t="s">
        <v>76</v>
      </c>
      <c r="BZ3" s="248" t="s">
        <v>85</v>
      </c>
      <c r="CA3" s="248" t="s">
        <v>86</v>
      </c>
      <c r="CB3" s="248" t="s">
        <v>87</v>
      </c>
      <c r="CC3" s="117"/>
    </row>
    <row r="4" spans="1:81" ht="12.75" customHeight="1" x14ac:dyDescent="0.2">
      <c r="N4" s="265"/>
      <c r="O4" s="265"/>
      <c r="P4" s="265"/>
      <c r="Q4" s="265"/>
      <c r="R4" s="265"/>
      <c r="S4" s="265"/>
      <c r="T4" s="265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14"/>
      <c r="AW4" s="265"/>
      <c r="AX4" s="265"/>
      <c r="AY4" s="265"/>
      <c r="AZ4" s="265"/>
      <c r="BA4" s="265"/>
      <c r="BB4" s="265"/>
      <c r="BC4" s="265"/>
      <c r="BE4" s="257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117"/>
    </row>
    <row r="5" spans="1:81" x14ac:dyDescent="0.2">
      <c r="N5" s="265"/>
      <c r="O5" s="265"/>
      <c r="P5" s="265"/>
      <c r="Q5" s="265"/>
      <c r="R5" s="265"/>
      <c r="S5" s="265"/>
      <c r="T5" s="265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14"/>
      <c r="AW5" s="265"/>
      <c r="AX5" s="265"/>
      <c r="AY5" s="265"/>
      <c r="AZ5" s="265"/>
      <c r="BA5" s="265"/>
      <c r="BB5" s="265"/>
      <c r="BC5" s="265"/>
      <c r="BE5" s="257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117"/>
    </row>
    <row r="6" spans="1:81" x14ac:dyDescent="0.2">
      <c r="G6" s="160"/>
      <c r="N6" s="265"/>
      <c r="O6" s="265"/>
      <c r="P6" s="265"/>
      <c r="Q6" s="265"/>
      <c r="R6" s="265"/>
      <c r="S6" s="265"/>
      <c r="T6" s="265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14"/>
      <c r="AW6" s="265"/>
      <c r="AX6" s="265"/>
      <c r="AY6" s="265"/>
      <c r="AZ6" s="265"/>
      <c r="BA6" s="265"/>
      <c r="BB6" s="265"/>
      <c r="BC6" s="265"/>
      <c r="BE6" s="257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117"/>
    </row>
    <row r="7" spans="1:81" x14ac:dyDescent="0.2">
      <c r="N7" s="265"/>
      <c r="O7" s="265"/>
      <c r="P7" s="265"/>
      <c r="Q7" s="265"/>
      <c r="R7" s="265"/>
      <c r="S7" s="265"/>
      <c r="T7" s="265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14"/>
      <c r="AW7" s="265"/>
      <c r="AX7" s="265"/>
      <c r="AY7" s="265"/>
      <c r="AZ7" s="265"/>
      <c r="BA7" s="265"/>
      <c r="BB7" s="265"/>
      <c r="BC7" s="265"/>
      <c r="BE7" s="257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117"/>
    </row>
    <row r="8" spans="1:81" x14ac:dyDescent="0.2">
      <c r="N8" s="265"/>
      <c r="O8" s="265"/>
      <c r="P8" s="265"/>
      <c r="Q8" s="265"/>
      <c r="R8" s="265"/>
      <c r="S8" s="265"/>
      <c r="T8" s="265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14"/>
      <c r="AW8" s="265"/>
      <c r="AX8" s="265"/>
      <c r="AY8" s="265"/>
      <c r="AZ8" s="265"/>
      <c r="BA8" s="265"/>
      <c r="BB8" s="265"/>
      <c r="BC8" s="265"/>
      <c r="BE8" s="257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117"/>
    </row>
    <row r="9" spans="1:81" ht="13.5" thickBot="1" x14ac:dyDescent="0.25">
      <c r="N9" s="265"/>
      <c r="O9" s="265"/>
      <c r="P9" s="265"/>
      <c r="Q9" s="265"/>
      <c r="R9" s="265"/>
      <c r="S9" s="265"/>
      <c r="T9" s="265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14"/>
      <c r="AW9" s="265"/>
      <c r="AX9" s="265"/>
      <c r="AY9" s="265"/>
      <c r="AZ9" s="265"/>
      <c r="BA9" s="265"/>
      <c r="BB9" s="265"/>
      <c r="BC9" s="265"/>
      <c r="BE9" s="257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117"/>
    </row>
    <row r="10" spans="1:81" ht="19.5" thickBot="1" x14ac:dyDescent="0.35">
      <c r="D10" s="2" t="s">
        <v>80</v>
      </c>
      <c r="H10" s="58" t="s">
        <v>51</v>
      </c>
      <c r="I10" s="58"/>
      <c r="J10" s="1"/>
      <c r="K10" s="87">
        <f>'général 2'!K49</f>
        <v>7810.8199999999979</v>
      </c>
      <c r="N10" s="265"/>
      <c r="O10" s="265"/>
      <c r="P10" s="265"/>
      <c r="Q10" s="265"/>
      <c r="R10" s="265"/>
      <c r="S10" s="265"/>
      <c r="T10" s="265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14"/>
      <c r="AW10" s="265"/>
      <c r="AX10" s="265"/>
      <c r="AY10" s="265"/>
      <c r="AZ10" s="265"/>
      <c r="BA10" s="265"/>
      <c r="BB10" s="265"/>
      <c r="BC10" s="265"/>
      <c r="BE10" s="25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117"/>
    </row>
    <row r="11" spans="1:81" ht="14.25" customHeight="1" thickBot="1" x14ac:dyDescent="0.25">
      <c r="B11" s="1" t="s">
        <v>52</v>
      </c>
      <c r="N11" s="265"/>
      <c r="O11" s="265"/>
      <c r="P11" s="265"/>
      <c r="Q11" s="265"/>
      <c r="R11" s="265"/>
      <c r="S11" s="265"/>
      <c r="T11" s="265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14"/>
      <c r="AW11" s="265"/>
      <c r="AX11" s="265"/>
      <c r="AY11" s="265"/>
      <c r="AZ11" s="265"/>
      <c r="BA11" s="265"/>
      <c r="BB11" s="265"/>
      <c r="BC11" s="265"/>
      <c r="BE11" s="257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117"/>
    </row>
    <row r="12" spans="1:81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65"/>
      <c r="O12" s="265"/>
      <c r="P12" s="265"/>
      <c r="Q12" s="265"/>
      <c r="R12" s="265"/>
      <c r="S12" s="265"/>
      <c r="T12" s="265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14"/>
      <c r="AW12" s="265"/>
      <c r="AX12" s="265"/>
      <c r="AY12" s="265"/>
      <c r="AZ12" s="265"/>
      <c r="BA12" s="265"/>
      <c r="BB12" s="265"/>
      <c r="BC12" s="265"/>
      <c r="BE12" s="257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117"/>
    </row>
    <row r="13" spans="1:81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5"/>
      <c r="N13" s="266"/>
      <c r="O13" s="266"/>
      <c r="P13" s="266"/>
      <c r="Q13" s="266"/>
      <c r="R13" s="266"/>
      <c r="S13" s="266"/>
      <c r="T13" s="266"/>
      <c r="U13" s="105"/>
      <c r="V13" s="105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14"/>
      <c r="AW13" s="266"/>
      <c r="AX13" s="266"/>
      <c r="AY13" s="266"/>
      <c r="AZ13" s="266"/>
      <c r="BA13" s="266"/>
      <c r="BB13" s="266"/>
      <c r="BC13" s="266"/>
      <c r="BE13" s="262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117"/>
    </row>
    <row r="14" spans="1:81" x14ac:dyDescent="0.2">
      <c r="A14" s="105"/>
      <c r="B14" s="196" t="s">
        <v>220</v>
      </c>
      <c r="C14" s="35">
        <v>71</v>
      </c>
      <c r="D14" s="30">
        <v>43109</v>
      </c>
      <c r="E14" s="36" t="s">
        <v>88</v>
      </c>
      <c r="F14" s="88">
        <v>51.44</v>
      </c>
      <c r="G14" s="42" t="s">
        <v>206</v>
      </c>
      <c r="H14" s="168"/>
      <c r="I14" s="92"/>
      <c r="J14" s="40"/>
      <c r="K14" s="96">
        <f>K10-F14+I14</f>
        <v>7759.3799999999983</v>
      </c>
      <c r="L14" s="105"/>
      <c r="N14" s="129"/>
      <c r="O14" s="129"/>
      <c r="P14" s="129"/>
      <c r="Q14" s="129"/>
      <c r="R14" s="129"/>
      <c r="S14" s="129"/>
      <c r="T14" s="129"/>
      <c r="U14" s="105"/>
      <c r="V14" s="105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 t="s">
        <v>77</v>
      </c>
      <c r="AM14" s="129"/>
      <c r="AN14" s="129"/>
      <c r="AO14" s="129"/>
      <c r="AP14" s="129"/>
      <c r="AQ14" s="129"/>
      <c r="AR14" s="129"/>
      <c r="AS14" s="129"/>
      <c r="AT14" s="129"/>
      <c r="AU14" s="26"/>
      <c r="AW14" s="180" t="str">
        <f>IF(N14="X",I14,"")</f>
        <v/>
      </c>
      <c r="AX14" s="125" t="str">
        <f>IF(O14="X",I14,"")</f>
        <v/>
      </c>
      <c r="AY14" s="125" t="str">
        <f>IF(P14="X",I14,"")</f>
        <v/>
      </c>
      <c r="AZ14" s="125" t="str">
        <f>IF(Q14="X",I14,"")</f>
        <v/>
      </c>
      <c r="BA14" s="125" t="str">
        <f>IF(R14="X",I14,"")</f>
        <v/>
      </c>
      <c r="BB14" s="125" t="str">
        <f>IF(S14="X",I14,"")</f>
        <v/>
      </c>
      <c r="BC14" s="181" t="str">
        <f>IF(T14="X",I14,"")</f>
        <v/>
      </c>
      <c r="BD14" s="5"/>
      <c r="BE14" s="122" t="str">
        <f>IF(W14="X",$F14,"")</f>
        <v/>
      </c>
      <c r="BF14" s="123" t="str">
        <f>IF(X14="X",F14,"")</f>
        <v/>
      </c>
      <c r="BG14" s="123" t="str">
        <f>IF(Y14="X",F14,"")</f>
        <v/>
      </c>
      <c r="BH14" s="123" t="str">
        <f>IF(Z14="X",F14,"")</f>
        <v/>
      </c>
      <c r="BI14" s="123" t="str">
        <f>IF(AA14="X",F14,"")</f>
        <v/>
      </c>
      <c r="BJ14" s="123" t="str">
        <f>IF(AB14="X",F14,"")</f>
        <v/>
      </c>
      <c r="BK14" s="123" t="str">
        <f>IF(AC14="X",F14,"")</f>
        <v/>
      </c>
      <c r="BL14" s="123" t="str">
        <f>IF(AD14="X",F14,"")</f>
        <v/>
      </c>
      <c r="BM14" s="123" t="str">
        <f>IF(AE14="X",F14,"")</f>
        <v/>
      </c>
      <c r="BN14" s="123" t="str">
        <f>IF(AF14="X",F14,"")</f>
        <v/>
      </c>
      <c r="BO14" s="123" t="str">
        <f>IF(AG14="X",F14,"")</f>
        <v/>
      </c>
      <c r="BP14" s="123" t="str">
        <f>IF(AH14="X",F14,"")</f>
        <v/>
      </c>
      <c r="BQ14" s="123" t="str">
        <f>IF(AI14="X",F14,"")</f>
        <v/>
      </c>
      <c r="BR14" s="123" t="str">
        <f>IF(AJ14="X",F14,"")</f>
        <v/>
      </c>
      <c r="BS14" s="123" t="str">
        <f>IF(AK14="X",F14,"")</f>
        <v/>
      </c>
      <c r="BT14" s="123">
        <f>IF(AL14="X",F14,"")</f>
        <v>51.44</v>
      </c>
      <c r="BU14" s="123" t="str">
        <f>IF(AM14="X",F14,"")</f>
        <v/>
      </c>
      <c r="BV14" s="123" t="str">
        <f>IF(AN14="X",F14,"")</f>
        <v/>
      </c>
      <c r="BW14" s="123" t="str">
        <f>IF(AO14="X",F14,"")</f>
        <v/>
      </c>
      <c r="BX14" s="123" t="str">
        <f>IF(AP14="X",F14,"")</f>
        <v/>
      </c>
      <c r="BY14" s="123" t="str">
        <f>IF(AQ14="X",F14,"")</f>
        <v/>
      </c>
      <c r="BZ14" s="123" t="str">
        <f>IF(AR14="X",F14,"")</f>
        <v/>
      </c>
      <c r="CA14" s="123" t="str">
        <f>IF(AS14="X",F14,"")</f>
        <v/>
      </c>
      <c r="CB14" s="124" t="str">
        <f>IF(AT14="X",F14,"")</f>
        <v/>
      </c>
      <c r="CC14" s="117"/>
    </row>
    <row r="15" spans="1:81" x14ac:dyDescent="0.2">
      <c r="A15" s="105"/>
      <c r="B15" s="195" t="s">
        <v>220</v>
      </c>
      <c r="C15" s="24">
        <v>72</v>
      </c>
      <c r="D15" s="20">
        <v>43121</v>
      </c>
      <c r="E15" s="44" t="s">
        <v>207</v>
      </c>
      <c r="F15" s="89">
        <v>249.6</v>
      </c>
      <c r="G15" s="65" t="s">
        <v>208</v>
      </c>
      <c r="H15" s="137"/>
      <c r="I15" s="93"/>
      <c r="J15" s="40"/>
      <c r="K15" s="97">
        <f t="shared" ref="K15:K48" si="0">K14+I15-F15</f>
        <v>7509.7799999999979</v>
      </c>
      <c r="L15" s="105"/>
      <c r="N15" s="129"/>
      <c r="O15" s="129"/>
      <c r="P15" s="129"/>
      <c r="Q15" s="129"/>
      <c r="R15" s="129"/>
      <c r="S15" s="129"/>
      <c r="T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 t="s">
        <v>77</v>
      </c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26"/>
      <c r="AW15" s="215" t="str">
        <f>IF(N15="X",I15,"")</f>
        <v/>
      </c>
      <c r="AX15" s="216" t="str">
        <f>IF(O15="X",I15,"")</f>
        <v/>
      </c>
      <c r="AY15" s="216" t="str">
        <f>IF(P15="X",I15,"")</f>
        <v/>
      </c>
      <c r="AZ15" s="216" t="str">
        <f>IF(Q15="X",I15,"")</f>
        <v/>
      </c>
      <c r="BA15" s="216" t="str">
        <f>IF(R15="X",I15,"")</f>
        <v/>
      </c>
      <c r="BB15" s="216" t="str">
        <f>IF(S15="X",I15,"")</f>
        <v/>
      </c>
      <c r="BC15" s="217" t="str">
        <f>IF(T15="X",I15,"")</f>
        <v/>
      </c>
      <c r="BD15" s="5"/>
      <c r="BE15" s="117" t="str">
        <f>IF(W15="X",$F15,"")</f>
        <v/>
      </c>
      <c r="BF15" s="5" t="str">
        <f>IF(X15="X",F15,"")</f>
        <v/>
      </c>
      <c r="BG15" s="5" t="str">
        <f>IF(Y15="X",F15,"")</f>
        <v/>
      </c>
      <c r="BH15" s="5" t="str">
        <f>IF(Z15="X",F15,"")</f>
        <v/>
      </c>
      <c r="BI15" s="5" t="str">
        <f>IF(AA15="X",F15,"")</f>
        <v/>
      </c>
      <c r="BJ15" s="5" t="str">
        <f>IF(AB15="X",F15,"")</f>
        <v/>
      </c>
      <c r="BK15" s="5" t="str">
        <f>IF(AC15="X",F15,"")</f>
        <v/>
      </c>
      <c r="BL15" s="5" t="str">
        <f>IF(AD15="X",F15,"")</f>
        <v/>
      </c>
      <c r="BM15" s="5" t="str">
        <f>IF(AE15="X",F15,"")</f>
        <v/>
      </c>
      <c r="BN15" s="5">
        <f>IF(AF15="X",F15,"")</f>
        <v>249.6</v>
      </c>
      <c r="BO15" s="5" t="str">
        <f>IF(AG15="X",F15,"")</f>
        <v/>
      </c>
      <c r="BP15" s="5" t="str">
        <f>IF(AH15="X",F15,"")</f>
        <v/>
      </c>
      <c r="BQ15" s="5" t="str">
        <f>IF(AI15="X",F15,"")</f>
        <v/>
      </c>
      <c r="BR15" s="5" t="str">
        <f>IF(AJ15="X",F15,"")</f>
        <v/>
      </c>
      <c r="BS15" s="5" t="str">
        <f>IF(AK15="X",F15,"")</f>
        <v/>
      </c>
      <c r="BT15" s="5" t="str">
        <f>IF(AL15="X",F15,"")</f>
        <v/>
      </c>
      <c r="BU15" s="5" t="str">
        <f>IF(AM15="X",F15,"")</f>
        <v/>
      </c>
      <c r="BV15" s="5" t="str">
        <f>IF(AN15="X",F15,"")</f>
        <v/>
      </c>
      <c r="BW15" s="5" t="str">
        <f>IF(AO15="X",F15,"")</f>
        <v/>
      </c>
      <c r="BX15" s="5" t="str">
        <f>IF(AP15="X",F15,"")</f>
        <v/>
      </c>
      <c r="BY15" s="5" t="str">
        <f>IF(AQ15="X",F15,"")</f>
        <v/>
      </c>
      <c r="BZ15" s="5" t="str">
        <f>IF(AR15="X",F15,"")</f>
        <v/>
      </c>
      <c r="CA15" s="5" t="str">
        <f>IF(AS15="X",F15,"")</f>
        <v/>
      </c>
      <c r="CB15" s="118" t="str">
        <f>IF(AT15="X",F15,"")</f>
        <v/>
      </c>
      <c r="CC15" s="117"/>
    </row>
    <row r="16" spans="1:81" ht="12.75" customHeight="1" x14ac:dyDescent="0.2">
      <c r="A16" s="105"/>
      <c r="B16" s="196" t="s">
        <v>241</v>
      </c>
      <c r="C16" s="35">
        <v>73</v>
      </c>
      <c r="D16" s="30">
        <v>43128</v>
      </c>
      <c r="E16" s="47" t="s">
        <v>209</v>
      </c>
      <c r="F16" s="88">
        <v>144</v>
      </c>
      <c r="G16" s="42" t="s">
        <v>210</v>
      </c>
      <c r="H16" s="140"/>
      <c r="I16" s="92"/>
      <c r="J16" s="40"/>
      <c r="K16" s="96">
        <f t="shared" si="0"/>
        <v>7365.7799999999979</v>
      </c>
      <c r="L16" s="105"/>
      <c r="N16" s="129"/>
      <c r="O16" s="129"/>
      <c r="P16" s="129"/>
      <c r="Q16" s="129"/>
      <c r="R16" s="129"/>
      <c r="S16" s="129"/>
      <c r="T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 t="s">
        <v>77</v>
      </c>
      <c r="AN16" s="129"/>
      <c r="AO16" s="129"/>
      <c r="AP16" s="129"/>
      <c r="AQ16" s="129"/>
      <c r="AR16" s="129"/>
      <c r="AS16" s="129"/>
      <c r="AT16" s="129"/>
      <c r="AU16" s="26"/>
      <c r="AW16" s="215" t="str">
        <f t="shared" ref="AW16:AW48" si="1">IF(N16="X",I16,"")</f>
        <v/>
      </c>
      <c r="AX16" s="216" t="str">
        <f t="shared" ref="AX16:AX48" si="2">IF(O16="X",I16,"")</f>
        <v/>
      </c>
      <c r="AY16" s="216" t="str">
        <f t="shared" ref="AY16:AY48" si="3">IF(P16="X",I16,"")</f>
        <v/>
      </c>
      <c r="AZ16" s="216" t="str">
        <f t="shared" ref="AZ16:AZ47" si="4">IF(Q16="X",I16,"")</f>
        <v/>
      </c>
      <c r="BA16" s="216" t="str">
        <f t="shared" ref="BA16:BA48" si="5">IF(R16="X",I16,"")</f>
        <v/>
      </c>
      <c r="BB16" s="216" t="str">
        <f t="shared" ref="BB16:BB48" si="6">IF(S16="X",I16,"")</f>
        <v/>
      </c>
      <c r="BC16" s="217" t="str">
        <f t="shared" ref="BC16:BC47" si="7">IF(T16="X",I16,"")</f>
        <v/>
      </c>
      <c r="BD16" s="5"/>
      <c r="BE16" s="117" t="str">
        <f t="shared" ref="BE16:BE48" si="8">IF(W16="X",$F16,"")</f>
        <v/>
      </c>
      <c r="BF16" s="5" t="str">
        <f t="shared" ref="BF16:BF48" si="9">IF(X16="X",F16,"")</f>
        <v/>
      </c>
      <c r="BG16" s="5" t="str">
        <f t="shared" ref="BG16:BG48" si="10">IF(Y16="X",F16,"")</f>
        <v/>
      </c>
      <c r="BH16" s="5" t="str">
        <f t="shared" ref="BH16:BH48" si="11">IF(Z16="X",F16,"")</f>
        <v/>
      </c>
      <c r="BI16" s="5" t="str">
        <f t="shared" ref="BI16:BI48" si="12">IF(AA16="X",F16,"")</f>
        <v/>
      </c>
      <c r="BJ16" s="5" t="str">
        <f t="shared" ref="BJ16:BJ48" si="13">IF(AB16="X",F16,"")</f>
        <v/>
      </c>
      <c r="BK16" s="5" t="str">
        <f t="shared" ref="BK16:BK48" si="14">IF(AC16="X",F16,"")</f>
        <v/>
      </c>
      <c r="BL16" s="5" t="str">
        <f t="shared" ref="BL16:BL48" si="15">IF(AD16="X",F16,"")</f>
        <v/>
      </c>
      <c r="BM16" s="5" t="str">
        <f t="shared" ref="BM16:BM48" si="16">IF(AE16="X",F16,"")</f>
        <v/>
      </c>
      <c r="BN16" s="5" t="str">
        <f t="shared" ref="BN16:BN48" si="17">IF(AF16="X",F16,"")</f>
        <v/>
      </c>
      <c r="BO16" s="5" t="str">
        <f t="shared" ref="BO16:BO48" si="18">IF(AG16="X",F16,"")</f>
        <v/>
      </c>
      <c r="BP16" s="5" t="str">
        <f t="shared" ref="BP16:BP48" si="19">IF(AH16="X",F16,"")</f>
        <v/>
      </c>
      <c r="BQ16" s="5" t="str">
        <f t="shared" ref="BQ16:BQ48" si="20">IF(AI16="X",F16,"")</f>
        <v/>
      </c>
      <c r="BR16" s="5" t="str">
        <f t="shared" ref="BR16:BR48" si="21">IF(AJ16="X",F16,"")</f>
        <v/>
      </c>
      <c r="BS16" s="5" t="str">
        <f t="shared" ref="BS16:BS48" si="22">IF(AK16="X",F16,"")</f>
        <v/>
      </c>
      <c r="BT16" s="5" t="str">
        <f t="shared" ref="BT16:BT48" si="23">IF(AL16="X",F16,"")</f>
        <v/>
      </c>
      <c r="BU16" s="5">
        <f t="shared" ref="BU16:BU48" si="24">IF(AM16="X",F16,"")</f>
        <v>144</v>
      </c>
      <c r="BV16" s="5" t="str">
        <f t="shared" ref="BV16:BV48" si="25">IF(AN16="X",F16,"")</f>
        <v/>
      </c>
      <c r="BW16" s="5" t="str">
        <f t="shared" ref="BW16:BW48" si="26">IF(AO16="X",F16,"")</f>
        <v/>
      </c>
      <c r="BX16" s="5" t="str">
        <f t="shared" ref="BX16:BX48" si="27">IF(AP16="X",F16,"")</f>
        <v/>
      </c>
      <c r="BY16" s="5" t="str">
        <f t="shared" ref="BY16:BY48" si="28">IF(AQ16="X",F16,"")</f>
        <v/>
      </c>
      <c r="BZ16" s="5" t="str">
        <f t="shared" ref="BZ16:BZ48" si="29">IF(AR16="X",F16,"")</f>
        <v/>
      </c>
      <c r="CA16" s="5" t="str">
        <f t="shared" ref="CA16:CA48" si="30">IF(AS16="X",F16,"")</f>
        <v/>
      </c>
      <c r="CB16" s="118" t="str">
        <f t="shared" ref="CB16:CB47" si="31">IF(AT16="X",F16,"")</f>
        <v/>
      </c>
      <c r="CC16" s="117"/>
    </row>
    <row r="17" spans="1:81" x14ac:dyDescent="0.2">
      <c r="A17" s="105"/>
      <c r="B17" s="75" t="s">
        <v>220</v>
      </c>
      <c r="C17" s="24">
        <v>74</v>
      </c>
      <c r="D17" s="20">
        <v>43129</v>
      </c>
      <c r="E17" s="44" t="s">
        <v>88</v>
      </c>
      <c r="F17" s="89">
        <v>57.6</v>
      </c>
      <c r="G17" s="65" t="s">
        <v>211</v>
      </c>
      <c r="H17" s="159"/>
      <c r="I17" s="93"/>
      <c r="J17" s="40"/>
      <c r="K17" s="97">
        <f t="shared" si="0"/>
        <v>7308.1799999999976</v>
      </c>
      <c r="L17" s="105"/>
      <c r="N17" s="129"/>
      <c r="O17" s="129"/>
      <c r="P17" s="129"/>
      <c r="Q17" s="129"/>
      <c r="R17" s="129"/>
      <c r="S17" s="129"/>
      <c r="T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 t="s">
        <v>77</v>
      </c>
      <c r="AP17" s="129"/>
      <c r="AQ17" s="129"/>
      <c r="AR17" s="129"/>
      <c r="AS17" s="129"/>
      <c r="AT17" s="129"/>
      <c r="AU17" s="26"/>
      <c r="AW17" s="215" t="str">
        <f t="shared" si="1"/>
        <v/>
      </c>
      <c r="AX17" s="216" t="str">
        <f t="shared" si="2"/>
        <v/>
      </c>
      <c r="AY17" s="216" t="str">
        <f t="shared" si="3"/>
        <v/>
      </c>
      <c r="AZ17" s="216" t="str">
        <f t="shared" si="4"/>
        <v/>
      </c>
      <c r="BA17" s="216" t="str">
        <f t="shared" si="5"/>
        <v/>
      </c>
      <c r="BB17" s="216" t="str">
        <f t="shared" si="6"/>
        <v/>
      </c>
      <c r="BC17" s="217" t="str">
        <f t="shared" si="7"/>
        <v/>
      </c>
      <c r="BD17" s="5"/>
      <c r="BE17" s="117" t="str">
        <f t="shared" si="8"/>
        <v/>
      </c>
      <c r="BF17" s="5" t="str">
        <f t="shared" si="9"/>
        <v/>
      </c>
      <c r="BG17" s="5" t="str">
        <f t="shared" si="10"/>
        <v/>
      </c>
      <c r="BH17" s="5" t="str">
        <f t="shared" si="11"/>
        <v/>
      </c>
      <c r="BI17" s="5" t="str">
        <f t="shared" si="12"/>
        <v/>
      </c>
      <c r="BJ17" s="5" t="str">
        <f t="shared" si="13"/>
        <v/>
      </c>
      <c r="BK17" s="5" t="str">
        <f t="shared" si="14"/>
        <v/>
      </c>
      <c r="BL17" s="5" t="str">
        <f t="shared" si="15"/>
        <v/>
      </c>
      <c r="BM17" s="5" t="str">
        <f t="shared" si="16"/>
        <v/>
      </c>
      <c r="BN17" s="5" t="str">
        <f t="shared" si="17"/>
        <v/>
      </c>
      <c r="BO17" s="5" t="str">
        <f t="shared" si="18"/>
        <v/>
      </c>
      <c r="BP17" s="5" t="str">
        <f t="shared" si="19"/>
        <v/>
      </c>
      <c r="BQ17" s="5" t="str">
        <f t="shared" si="20"/>
        <v/>
      </c>
      <c r="BR17" s="5" t="str">
        <f t="shared" si="21"/>
        <v/>
      </c>
      <c r="BS17" s="5" t="str">
        <f t="shared" si="22"/>
        <v/>
      </c>
      <c r="BT17" s="5" t="str">
        <f t="shared" si="23"/>
        <v/>
      </c>
      <c r="BU17" s="5" t="str">
        <f t="shared" si="24"/>
        <v/>
      </c>
      <c r="BV17" s="5" t="str">
        <f t="shared" si="25"/>
        <v/>
      </c>
      <c r="BW17" s="5">
        <f t="shared" si="26"/>
        <v>57.6</v>
      </c>
      <c r="BX17" s="5" t="str">
        <f t="shared" si="27"/>
        <v/>
      </c>
      <c r="BY17" s="5" t="str">
        <f t="shared" si="28"/>
        <v/>
      </c>
      <c r="BZ17" s="5" t="str">
        <f t="shared" si="29"/>
        <v/>
      </c>
      <c r="CA17" s="5" t="str">
        <f t="shared" si="30"/>
        <v/>
      </c>
      <c r="CB17" s="118" t="str">
        <f t="shared" si="31"/>
        <v/>
      </c>
      <c r="CC17" s="117"/>
    </row>
    <row r="18" spans="1:81" x14ac:dyDescent="0.2">
      <c r="A18" s="105"/>
      <c r="B18" s="247"/>
      <c r="C18" s="35">
        <v>75</v>
      </c>
      <c r="D18" s="30">
        <v>43137</v>
      </c>
      <c r="E18" s="47"/>
      <c r="F18" s="88">
        <v>323</v>
      </c>
      <c r="G18" s="42" t="s">
        <v>212</v>
      </c>
      <c r="H18" s="168"/>
      <c r="I18" s="92">
        <v>323</v>
      </c>
      <c r="J18" s="40"/>
      <c r="K18" s="96">
        <f t="shared" si="0"/>
        <v>7308.1799999999976</v>
      </c>
      <c r="L18" s="105"/>
      <c r="N18" s="129"/>
      <c r="O18" s="129"/>
      <c r="P18" s="129" t="s">
        <v>77</v>
      </c>
      <c r="Q18" s="129"/>
      <c r="R18" s="129"/>
      <c r="S18" s="129"/>
      <c r="T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 t="s">
        <v>77</v>
      </c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26"/>
      <c r="AW18" s="215" t="str">
        <f t="shared" si="1"/>
        <v/>
      </c>
      <c r="AX18" s="216" t="str">
        <f t="shared" si="2"/>
        <v/>
      </c>
      <c r="AY18" s="216">
        <f t="shared" si="3"/>
        <v>323</v>
      </c>
      <c r="AZ18" s="216" t="str">
        <f t="shared" si="4"/>
        <v/>
      </c>
      <c r="BA18" s="216" t="str">
        <f t="shared" si="5"/>
        <v/>
      </c>
      <c r="BB18" s="216" t="str">
        <f t="shared" si="6"/>
        <v/>
      </c>
      <c r="BC18" s="217" t="str">
        <f t="shared" si="7"/>
        <v/>
      </c>
      <c r="BD18" s="5"/>
      <c r="BE18" s="117" t="str">
        <f t="shared" si="8"/>
        <v/>
      </c>
      <c r="BF18" s="5" t="str">
        <f t="shared" si="9"/>
        <v/>
      </c>
      <c r="BG18" s="5" t="str">
        <f t="shared" si="10"/>
        <v/>
      </c>
      <c r="BH18" s="5" t="str">
        <f t="shared" si="11"/>
        <v/>
      </c>
      <c r="BI18" s="5" t="str">
        <f t="shared" si="12"/>
        <v/>
      </c>
      <c r="BJ18" s="5" t="str">
        <f t="shared" si="13"/>
        <v/>
      </c>
      <c r="BK18" s="5" t="str">
        <f t="shared" si="14"/>
        <v/>
      </c>
      <c r="BL18" s="5" t="str">
        <f t="shared" si="15"/>
        <v/>
      </c>
      <c r="BM18" s="5" t="str">
        <f t="shared" si="16"/>
        <v/>
      </c>
      <c r="BN18" s="5" t="str">
        <f t="shared" si="17"/>
        <v/>
      </c>
      <c r="BO18" s="5" t="str">
        <f t="shared" si="18"/>
        <v/>
      </c>
      <c r="BP18" s="5" t="str">
        <f t="shared" si="19"/>
        <v/>
      </c>
      <c r="BQ18" s="5" t="str">
        <f t="shared" si="20"/>
        <v/>
      </c>
      <c r="BR18" s="5">
        <f t="shared" si="21"/>
        <v>323</v>
      </c>
      <c r="BS18" s="5" t="str">
        <f t="shared" si="22"/>
        <v/>
      </c>
      <c r="BT18" s="5" t="str">
        <f t="shared" si="23"/>
        <v/>
      </c>
      <c r="BU18" s="5" t="str">
        <f t="shared" si="24"/>
        <v/>
      </c>
      <c r="BV18" s="5" t="str">
        <f t="shared" si="25"/>
        <v/>
      </c>
      <c r="BW18" s="5" t="str">
        <f t="shared" si="26"/>
        <v/>
      </c>
      <c r="BX18" s="5" t="str">
        <f t="shared" si="27"/>
        <v/>
      </c>
      <c r="BY18" s="5" t="str">
        <f t="shared" si="28"/>
        <v/>
      </c>
      <c r="BZ18" s="5" t="str">
        <f t="shared" si="29"/>
        <v/>
      </c>
      <c r="CA18" s="5" t="str">
        <f t="shared" si="30"/>
        <v/>
      </c>
      <c r="CB18" s="118" t="str">
        <f t="shared" si="31"/>
        <v/>
      </c>
      <c r="CC18" s="117"/>
    </row>
    <row r="19" spans="1:81" ht="12.75" customHeight="1" x14ac:dyDescent="0.2">
      <c r="A19" s="105"/>
      <c r="B19" s="246"/>
      <c r="C19" s="24">
        <v>76</v>
      </c>
      <c r="D19" s="20">
        <v>43139</v>
      </c>
      <c r="E19" s="44"/>
      <c r="F19" s="89">
        <v>407</v>
      </c>
      <c r="G19" s="40" t="s">
        <v>213</v>
      </c>
      <c r="H19" s="44"/>
      <c r="I19" s="93">
        <v>407</v>
      </c>
      <c r="J19" s="40"/>
      <c r="K19" s="97">
        <f t="shared" si="0"/>
        <v>7308.1799999999976</v>
      </c>
      <c r="L19" s="105"/>
      <c r="N19" s="129"/>
      <c r="O19" s="129"/>
      <c r="P19" s="129" t="s">
        <v>77</v>
      </c>
      <c r="Q19" s="129"/>
      <c r="R19" s="129"/>
      <c r="S19" s="129"/>
      <c r="T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 t="s">
        <v>77</v>
      </c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26"/>
      <c r="AW19" s="215" t="str">
        <f t="shared" si="1"/>
        <v/>
      </c>
      <c r="AX19" s="216" t="str">
        <f t="shared" si="2"/>
        <v/>
      </c>
      <c r="AY19" s="216">
        <f t="shared" si="3"/>
        <v>407</v>
      </c>
      <c r="AZ19" s="216" t="str">
        <f t="shared" si="4"/>
        <v/>
      </c>
      <c r="BA19" s="216" t="str">
        <f t="shared" si="5"/>
        <v/>
      </c>
      <c r="BB19" s="216" t="str">
        <f t="shared" si="6"/>
        <v/>
      </c>
      <c r="BC19" s="217" t="str">
        <f t="shared" si="7"/>
        <v/>
      </c>
      <c r="BD19" s="5"/>
      <c r="BE19" s="117" t="str">
        <f t="shared" si="8"/>
        <v/>
      </c>
      <c r="BF19" s="5" t="str">
        <f t="shared" si="9"/>
        <v/>
      </c>
      <c r="BG19" s="5" t="str">
        <f t="shared" si="10"/>
        <v/>
      </c>
      <c r="BH19" s="5" t="str">
        <f t="shared" si="11"/>
        <v/>
      </c>
      <c r="BI19" s="5" t="str">
        <f t="shared" si="12"/>
        <v/>
      </c>
      <c r="BJ19" s="5" t="str">
        <f t="shared" si="13"/>
        <v/>
      </c>
      <c r="BK19" s="5" t="str">
        <f t="shared" si="14"/>
        <v/>
      </c>
      <c r="BL19" s="5" t="str">
        <f t="shared" si="15"/>
        <v/>
      </c>
      <c r="BM19" s="5" t="str">
        <f t="shared" si="16"/>
        <v/>
      </c>
      <c r="BN19" s="5" t="str">
        <f t="shared" si="17"/>
        <v/>
      </c>
      <c r="BO19" s="5" t="str">
        <f t="shared" si="18"/>
        <v/>
      </c>
      <c r="BP19" s="5" t="str">
        <f t="shared" si="19"/>
        <v/>
      </c>
      <c r="BQ19" s="5" t="str">
        <f t="shared" si="20"/>
        <v/>
      </c>
      <c r="BR19" s="5">
        <f t="shared" si="21"/>
        <v>407</v>
      </c>
      <c r="BS19" s="5" t="str">
        <f t="shared" si="22"/>
        <v/>
      </c>
      <c r="BT19" s="5" t="str">
        <f t="shared" si="23"/>
        <v/>
      </c>
      <c r="BU19" s="5" t="str">
        <f t="shared" si="24"/>
        <v/>
      </c>
      <c r="BV19" s="5" t="str">
        <f t="shared" si="25"/>
        <v/>
      </c>
      <c r="BW19" s="5" t="str">
        <f t="shared" si="26"/>
        <v/>
      </c>
      <c r="BX19" s="5" t="str">
        <f t="shared" si="27"/>
        <v/>
      </c>
      <c r="BY19" s="5" t="str">
        <f t="shared" si="28"/>
        <v/>
      </c>
      <c r="BZ19" s="5" t="str">
        <f t="shared" si="29"/>
        <v/>
      </c>
      <c r="CA19" s="5" t="str">
        <f t="shared" si="30"/>
        <v/>
      </c>
      <c r="CB19" s="118" t="str">
        <f t="shared" si="31"/>
        <v/>
      </c>
      <c r="CC19" s="117"/>
    </row>
    <row r="20" spans="1:81" x14ac:dyDescent="0.2">
      <c r="A20" s="105"/>
      <c r="B20" s="246"/>
      <c r="C20" s="35">
        <v>77</v>
      </c>
      <c r="D20" s="30">
        <v>43140</v>
      </c>
      <c r="E20" s="45"/>
      <c r="F20" s="141">
        <v>66</v>
      </c>
      <c r="G20" s="42" t="s">
        <v>214</v>
      </c>
      <c r="H20" s="45"/>
      <c r="I20" s="92">
        <v>66</v>
      </c>
      <c r="J20" s="26"/>
      <c r="K20" s="96">
        <f t="shared" si="0"/>
        <v>7308.1799999999976</v>
      </c>
      <c r="L20" s="105"/>
      <c r="N20" s="129"/>
      <c r="O20" s="129"/>
      <c r="P20" s="129" t="s">
        <v>77</v>
      </c>
      <c r="Q20" s="129"/>
      <c r="R20" s="129"/>
      <c r="S20" s="129"/>
      <c r="T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 t="s">
        <v>77</v>
      </c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26"/>
      <c r="AW20" s="215" t="str">
        <f t="shared" si="1"/>
        <v/>
      </c>
      <c r="AX20" s="216" t="str">
        <f t="shared" si="2"/>
        <v/>
      </c>
      <c r="AY20" s="216">
        <f t="shared" si="3"/>
        <v>66</v>
      </c>
      <c r="AZ20" s="216" t="str">
        <f t="shared" si="4"/>
        <v/>
      </c>
      <c r="BA20" s="216" t="str">
        <f t="shared" si="5"/>
        <v/>
      </c>
      <c r="BB20" s="216" t="str">
        <f t="shared" si="6"/>
        <v/>
      </c>
      <c r="BC20" s="217" t="str">
        <f t="shared" si="7"/>
        <v/>
      </c>
      <c r="BD20" s="5"/>
      <c r="BE20" s="117" t="str">
        <f t="shared" si="8"/>
        <v/>
      </c>
      <c r="BF20" s="5" t="str">
        <f t="shared" si="9"/>
        <v/>
      </c>
      <c r="BG20" s="5" t="str">
        <f t="shared" si="10"/>
        <v/>
      </c>
      <c r="BH20" s="5" t="str">
        <f t="shared" si="11"/>
        <v/>
      </c>
      <c r="BI20" s="5" t="str">
        <f t="shared" si="12"/>
        <v/>
      </c>
      <c r="BJ20" s="5" t="str">
        <f t="shared" si="13"/>
        <v/>
      </c>
      <c r="BK20" s="5" t="str">
        <f t="shared" si="14"/>
        <v/>
      </c>
      <c r="BL20" s="5" t="str">
        <f t="shared" si="15"/>
        <v/>
      </c>
      <c r="BM20" s="5" t="str">
        <f t="shared" si="16"/>
        <v/>
      </c>
      <c r="BN20" s="5" t="str">
        <f t="shared" si="17"/>
        <v/>
      </c>
      <c r="BO20" s="5" t="str">
        <f t="shared" si="18"/>
        <v/>
      </c>
      <c r="BP20" s="5" t="str">
        <f t="shared" si="19"/>
        <v/>
      </c>
      <c r="BQ20" s="5" t="str">
        <f t="shared" si="20"/>
        <v/>
      </c>
      <c r="BR20" s="5">
        <f t="shared" si="21"/>
        <v>66</v>
      </c>
      <c r="BS20" s="5" t="str">
        <f t="shared" si="22"/>
        <v/>
      </c>
      <c r="BT20" s="5" t="str">
        <f t="shared" si="23"/>
        <v/>
      </c>
      <c r="BU20" s="5" t="str">
        <f t="shared" si="24"/>
        <v/>
      </c>
      <c r="BV20" s="5" t="str">
        <f t="shared" si="25"/>
        <v/>
      </c>
      <c r="BW20" s="5" t="str">
        <f t="shared" si="26"/>
        <v/>
      </c>
      <c r="BX20" s="5" t="str">
        <f t="shared" si="27"/>
        <v/>
      </c>
      <c r="BY20" s="5" t="str">
        <f t="shared" si="28"/>
        <v/>
      </c>
      <c r="BZ20" s="5" t="str">
        <f t="shared" si="29"/>
        <v/>
      </c>
      <c r="CA20" s="5" t="str">
        <f t="shared" si="30"/>
        <v/>
      </c>
      <c r="CB20" s="118" t="str">
        <f t="shared" si="31"/>
        <v/>
      </c>
      <c r="CC20" s="117"/>
    </row>
    <row r="21" spans="1:81" x14ac:dyDescent="0.2">
      <c r="A21" s="105"/>
      <c r="B21" s="246"/>
      <c r="C21" s="24">
        <v>78</v>
      </c>
      <c r="D21" s="20">
        <v>43140</v>
      </c>
      <c r="E21" s="19"/>
      <c r="F21" s="111">
        <v>91</v>
      </c>
      <c r="G21" s="40" t="s">
        <v>215</v>
      </c>
      <c r="H21" s="44"/>
      <c r="I21" s="93">
        <v>91</v>
      </c>
      <c r="J21" s="26"/>
      <c r="K21" s="97">
        <f t="shared" si="0"/>
        <v>7308.1799999999976</v>
      </c>
      <c r="L21" s="105"/>
      <c r="N21" s="129"/>
      <c r="O21" s="129"/>
      <c r="P21" s="129" t="s">
        <v>77</v>
      </c>
      <c r="Q21" s="129"/>
      <c r="R21" s="129"/>
      <c r="S21" s="129"/>
      <c r="T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 t="s">
        <v>77</v>
      </c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26"/>
      <c r="AW21" s="215" t="str">
        <f t="shared" si="1"/>
        <v/>
      </c>
      <c r="AX21" s="216" t="str">
        <f t="shared" si="2"/>
        <v/>
      </c>
      <c r="AY21" s="216">
        <f t="shared" si="3"/>
        <v>91</v>
      </c>
      <c r="AZ21" s="216" t="str">
        <f t="shared" si="4"/>
        <v/>
      </c>
      <c r="BA21" s="216" t="str">
        <f t="shared" si="5"/>
        <v/>
      </c>
      <c r="BB21" s="216" t="str">
        <f t="shared" si="6"/>
        <v/>
      </c>
      <c r="BC21" s="217" t="str">
        <f t="shared" si="7"/>
        <v/>
      </c>
      <c r="BD21" s="5"/>
      <c r="BE21" s="117" t="str">
        <f t="shared" si="8"/>
        <v/>
      </c>
      <c r="BF21" s="5" t="str">
        <f t="shared" si="9"/>
        <v/>
      </c>
      <c r="BG21" s="5" t="str">
        <f t="shared" si="10"/>
        <v/>
      </c>
      <c r="BH21" s="5" t="str">
        <f t="shared" si="11"/>
        <v/>
      </c>
      <c r="BI21" s="5" t="str">
        <f t="shared" si="12"/>
        <v/>
      </c>
      <c r="BJ21" s="5" t="str">
        <f t="shared" si="13"/>
        <v/>
      </c>
      <c r="BK21" s="5" t="str">
        <f t="shared" si="14"/>
        <v/>
      </c>
      <c r="BL21" s="5" t="str">
        <f t="shared" si="15"/>
        <v/>
      </c>
      <c r="BM21" s="5" t="str">
        <f t="shared" si="16"/>
        <v/>
      </c>
      <c r="BN21" s="5" t="str">
        <f t="shared" si="17"/>
        <v/>
      </c>
      <c r="BO21" s="5" t="str">
        <f t="shared" si="18"/>
        <v/>
      </c>
      <c r="BP21" s="5" t="str">
        <f t="shared" si="19"/>
        <v/>
      </c>
      <c r="BQ21" s="5" t="str">
        <f t="shared" si="20"/>
        <v/>
      </c>
      <c r="BR21" s="5">
        <f t="shared" si="21"/>
        <v>91</v>
      </c>
      <c r="BS21" s="5" t="str">
        <f t="shared" si="22"/>
        <v/>
      </c>
      <c r="BT21" s="5" t="str">
        <f t="shared" si="23"/>
        <v/>
      </c>
      <c r="BU21" s="5" t="str">
        <f t="shared" si="24"/>
        <v/>
      </c>
      <c r="BV21" s="5" t="str">
        <f t="shared" si="25"/>
        <v/>
      </c>
      <c r="BW21" s="5" t="str">
        <f t="shared" si="26"/>
        <v/>
      </c>
      <c r="BX21" s="5" t="str">
        <f t="shared" si="27"/>
        <v/>
      </c>
      <c r="BY21" s="5" t="str">
        <f t="shared" si="28"/>
        <v/>
      </c>
      <c r="BZ21" s="5" t="str">
        <f t="shared" si="29"/>
        <v/>
      </c>
      <c r="CA21" s="5" t="str">
        <f t="shared" si="30"/>
        <v/>
      </c>
      <c r="CB21" s="118" t="str">
        <f t="shared" si="31"/>
        <v/>
      </c>
      <c r="CC21" s="117"/>
    </row>
    <row r="22" spans="1:81" x14ac:dyDescent="0.2">
      <c r="A22" s="105"/>
      <c r="B22" s="246"/>
      <c r="C22" s="35">
        <v>79</v>
      </c>
      <c r="D22" s="30">
        <v>43140</v>
      </c>
      <c r="E22" s="36"/>
      <c r="F22" s="88">
        <v>49</v>
      </c>
      <c r="G22" s="42" t="s">
        <v>216</v>
      </c>
      <c r="H22" s="45"/>
      <c r="I22" s="92">
        <v>49</v>
      </c>
      <c r="J22" s="26"/>
      <c r="K22" s="96">
        <f t="shared" si="0"/>
        <v>7308.1799999999976</v>
      </c>
      <c r="L22" s="105"/>
      <c r="N22" s="129"/>
      <c r="O22" s="129"/>
      <c r="P22" s="129" t="s">
        <v>77</v>
      </c>
      <c r="Q22" s="129"/>
      <c r="R22" s="129"/>
      <c r="S22" s="129"/>
      <c r="T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 t="s">
        <v>77</v>
      </c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26"/>
      <c r="AW22" s="215" t="str">
        <f t="shared" si="1"/>
        <v/>
      </c>
      <c r="AX22" s="216" t="str">
        <f t="shared" si="2"/>
        <v/>
      </c>
      <c r="AY22" s="216">
        <f t="shared" si="3"/>
        <v>49</v>
      </c>
      <c r="AZ22" s="216" t="str">
        <f t="shared" si="4"/>
        <v/>
      </c>
      <c r="BA22" s="216" t="str">
        <f t="shared" si="5"/>
        <v/>
      </c>
      <c r="BB22" s="216" t="str">
        <f t="shared" si="6"/>
        <v/>
      </c>
      <c r="BC22" s="217" t="str">
        <f t="shared" si="7"/>
        <v/>
      </c>
      <c r="BD22" s="5"/>
      <c r="BE22" s="117" t="str">
        <f t="shared" si="8"/>
        <v/>
      </c>
      <c r="BF22" s="5" t="str">
        <f t="shared" si="9"/>
        <v/>
      </c>
      <c r="BG22" s="5" t="str">
        <f t="shared" si="10"/>
        <v/>
      </c>
      <c r="BH22" s="5" t="str">
        <f t="shared" si="11"/>
        <v/>
      </c>
      <c r="BI22" s="5" t="str">
        <f t="shared" si="12"/>
        <v/>
      </c>
      <c r="BJ22" s="5" t="str">
        <f t="shared" si="13"/>
        <v/>
      </c>
      <c r="BK22" s="5" t="str">
        <f t="shared" si="14"/>
        <v/>
      </c>
      <c r="BL22" s="5" t="str">
        <f t="shared" si="15"/>
        <v/>
      </c>
      <c r="BM22" s="5" t="str">
        <f t="shared" si="16"/>
        <v/>
      </c>
      <c r="BN22" s="5" t="str">
        <f t="shared" si="17"/>
        <v/>
      </c>
      <c r="BO22" s="5" t="str">
        <f t="shared" si="18"/>
        <v/>
      </c>
      <c r="BP22" s="5" t="str">
        <f t="shared" si="19"/>
        <v/>
      </c>
      <c r="BQ22" s="5" t="str">
        <f t="shared" si="20"/>
        <v/>
      </c>
      <c r="BR22" s="5">
        <f t="shared" si="21"/>
        <v>49</v>
      </c>
      <c r="BS22" s="5" t="str">
        <f t="shared" si="22"/>
        <v/>
      </c>
      <c r="BT22" s="5" t="str">
        <f t="shared" si="23"/>
        <v/>
      </c>
      <c r="BU22" s="5" t="str">
        <f t="shared" si="24"/>
        <v/>
      </c>
      <c r="BV22" s="5" t="str">
        <f t="shared" si="25"/>
        <v/>
      </c>
      <c r="BW22" s="5" t="str">
        <f t="shared" si="26"/>
        <v/>
      </c>
      <c r="BX22" s="5" t="str">
        <f t="shared" si="27"/>
        <v/>
      </c>
      <c r="BY22" s="5" t="str">
        <f t="shared" si="28"/>
        <v/>
      </c>
      <c r="BZ22" s="5" t="str">
        <f t="shared" si="29"/>
        <v/>
      </c>
      <c r="CA22" s="5" t="str">
        <f t="shared" si="30"/>
        <v/>
      </c>
      <c r="CB22" s="118" t="str">
        <f t="shared" si="31"/>
        <v/>
      </c>
      <c r="CC22" s="117"/>
    </row>
    <row r="23" spans="1:81" x14ac:dyDescent="0.2">
      <c r="A23" s="105"/>
      <c r="B23" s="246"/>
      <c r="C23" s="24">
        <v>80</v>
      </c>
      <c r="D23" s="20">
        <v>43142</v>
      </c>
      <c r="E23" s="19"/>
      <c r="F23" s="89">
        <v>773</v>
      </c>
      <c r="G23" s="40" t="s">
        <v>217</v>
      </c>
      <c r="H23" s="44"/>
      <c r="I23" s="93">
        <v>773</v>
      </c>
      <c r="J23" s="26"/>
      <c r="K23" s="97">
        <f t="shared" si="0"/>
        <v>7308.1799999999976</v>
      </c>
      <c r="L23" s="105"/>
      <c r="N23" s="129"/>
      <c r="O23" s="129"/>
      <c r="P23" s="129" t="s">
        <v>77</v>
      </c>
      <c r="Q23" s="129"/>
      <c r="R23" s="129"/>
      <c r="S23" s="129"/>
      <c r="T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 t="s">
        <v>77</v>
      </c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26"/>
      <c r="AW23" s="215" t="str">
        <f t="shared" si="1"/>
        <v/>
      </c>
      <c r="AX23" s="216" t="str">
        <f t="shared" si="2"/>
        <v/>
      </c>
      <c r="AY23" s="216">
        <f t="shared" si="3"/>
        <v>773</v>
      </c>
      <c r="AZ23" s="216" t="str">
        <f t="shared" si="4"/>
        <v/>
      </c>
      <c r="BA23" s="216" t="str">
        <f t="shared" si="5"/>
        <v/>
      </c>
      <c r="BB23" s="216" t="str">
        <f t="shared" si="6"/>
        <v/>
      </c>
      <c r="BC23" s="217" t="str">
        <f t="shared" si="7"/>
        <v/>
      </c>
      <c r="BD23" s="5"/>
      <c r="BE23" s="117" t="str">
        <f t="shared" si="8"/>
        <v/>
      </c>
      <c r="BF23" s="5" t="str">
        <f t="shared" si="9"/>
        <v/>
      </c>
      <c r="BG23" s="5" t="str">
        <f t="shared" si="10"/>
        <v/>
      </c>
      <c r="BH23" s="5" t="str">
        <f t="shared" si="11"/>
        <v/>
      </c>
      <c r="BI23" s="5" t="str">
        <f t="shared" si="12"/>
        <v/>
      </c>
      <c r="BJ23" s="5" t="str">
        <f t="shared" si="13"/>
        <v/>
      </c>
      <c r="BK23" s="5" t="str">
        <f t="shared" si="14"/>
        <v/>
      </c>
      <c r="BL23" s="5" t="str">
        <f t="shared" si="15"/>
        <v/>
      </c>
      <c r="BM23" s="5" t="str">
        <f t="shared" si="16"/>
        <v/>
      </c>
      <c r="BN23" s="5" t="str">
        <f t="shared" si="17"/>
        <v/>
      </c>
      <c r="BO23" s="5" t="str">
        <f t="shared" si="18"/>
        <v/>
      </c>
      <c r="BP23" s="5" t="str">
        <f t="shared" si="19"/>
        <v/>
      </c>
      <c r="BQ23" s="5" t="str">
        <f t="shared" si="20"/>
        <v/>
      </c>
      <c r="BR23" s="5">
        <f t="shared" si="21"/>
        <v>773</v>
      </c>
      <c r="BS23" s="5" t="str">
        <f t="shared" si="22"/>
        <v/>
      </c>
      <c r="BT23" s="5" t="str">
        <f t="shared" si="23"/>
        <v/>
      </c>
      <c r="BU23" s="5" t="str">
        <f t="shared" si="24"/>
        <v/>
      </c>
      <c r="BV23" s="5" t="str">
        <f t="shared" si="25"/>
        <v/>
      </c>
      <c r="BW23" s="5" t="str">
        <f t="shared" si="26"/>
        <v/>
      </c>
      <c r="BX23" s="5" t="str">
        <f t="shared" si="27"/>
        <v/>
      </c>
      <c r="BY23" s="5" t="str">
        <f t="shared" si="28"/>
        <v/>
      </c>
      <c r="BZ23" s="5" t="str">
        <f t="shared" si="29"/>
        <v/>
      </c>
      <c r="CA23" s="5" t="str">
        <f t="shared" si="30"/>
        <v/>
      </c>
      <c r="CB23" s="118" t="str">
        <f t="shared" si="31"/>
        <v/>
      </c>
      <c r="CC23" s="117"/>
    </row>
    <row r="24" spans="1:81" x14ac:dyDescent="0.2">
      <c r="A24" s="105"/>
      <c r="B24" s="237"/>
      <c r="C24" s="35">
        <v>81</v>
      </c>
      <c r="D24" s="30">
        <v>43143</v>
      </c>
      <c r="E24" s="47"/>
      <c r="F24" s="88">
        <v>139</v>
      </c>
      <c r="G24" s="42" t="s">
        <v>218</v>
      </c>
      <c r="H24" s="31"/>
      <c r="I24" s="92">
        <v>139</v>
      </c>
      <c r="J24" s="26"/>
      <c r="K24" s="96">
        <f t="shared" si="0"/>
        <v>7308.1799999999976</v>
      </c>
      <c r="L24" s="105"/>
      <c r="N24" s="129"/>
      <c r="O24" s="129"/>
      <c r="P24" s="129" t="s">
        <v>77</v>
      </c>
      <c r="Q24" s="129"/>
      <c r="R24" s="129"/>
      <c r="S24" s="129"/>
      <c r="T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 t="s">
        <v>77</v>
      </c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26"/>
      <c r="AW24" s="215" t="str">
        <f t="shared" si="1"/>
        <v/>
      </c>
      <c r="AX24" s="216" t="str">
        <f t="shared" si="2"/>
        <v/>
      </c>
      <c r="AY24" s="216">
        <f t="shared" si="3"/>
        <v>139</v>
      </c>
      <c r="AZ24" s="216" t="str">
        <f t="shared" si="4"/>
        <v/>
      </c>
      <c r="BA24" s="216" t="str">
        <f t="shared" si="5"/>
        <v/>
      </c>
      <c r="BB24" s="216" t="str">
        <f t="shared" si="6"/>
        <v/>
      </c>
      <c r="BC24" s="217" t="str">
        <f t="shared" si="7"/>
        <v/>
      </c>
      <c r="BD24" s="5"/>
      <c r="BE24" s="117" t="str">
        <f t="shared" si="8"/>
        <v/>
      </c>
      <c r="BF24" s="5" t="str">
        <f t="shared" si="9"/>
        <v/>
      </c>
      <c r="BG24" s="5" t="str">
        <f t="shared" si="10"/>
        <v/>
      </c>
      <c r="BH24" s="5" t="str">
        <f t="shared" si="11"/>
        <v/>
      </c>
      <c r="BI24" s="5" t="str">
        <f t="shared" si="12"/>
        <v/>
      </c>
      <c r="BJ24" s="5" t="str">
        <f t="shared" si="13"/>
        <v/>
      </c>
      <c r="BK24" s="5" t="str">
        <f t="shared" si="14"/>
        <v/>
      </c>
      <c r="BL24" s="5" t="str">
        <f t="shared" si="15"/>
        <v/>
      </c>
      <c r="BM24" s="5" t="str">
        <f t="shared" si="16"/>
        <v/>
      </c>
      <c r="BN24" s="5" t="str">
        <f t="shared" si="17"/>
        <v/>
      </c>
      <c r="BO24" s="5" t="str">
        <f t="shared" si="18"/>
        <v/>
      </c>
      <c r="BP24" s="5" t="str">
        <f t="shared" si="19"/>
        <v/>
      </c>
      <c r="BQ24" s="5" t="str">
        <f t="shared" si="20"/>
        <v/>
      </c>
      <c r="BR24" s="5">
        <f t="shared" si="21"/>
        <v>139</v>
      </c>
      <c r="BS24" s="5" t="str">
        <f t="shared" si="22"/>
        <v/>
      </c>
      <c r="BT24" s="5" t="str">
        <f t="shared" si="23"/>
        <v/>
      </c>
      <c r="BU24" s="5" t="str">
        <f t="shared" si="24"/>
        <v/>
      </c>
      <c r="BV24" s="5" t="str">
        <f t="shared" si="25"/>
        <v/>
      </c>
      <c r="BW24" s="5" t="str">
        <f t="shared" si="26"/>
        <v/>
      </c>
      <c r="BX24" s="5" t="str">
        <f t="shared" si="27"/>
        <v/>
      </c>
      <c r="BY24" s="5" t="str">
        <f t="shared" si="28"/>
        <v/>
      </c>
      <c r="BZ24" s="5" t="str">
        <f t="shared" si="29"/>
        <v/>
      </c>
      <c r="CA24" s="5" t="str">
        <f t="shared" si="30"/>
        <v/>
      </c>
      <c r="CB24" s="118" t="str">
        <f t="shared" si="31"/>
        <v/>
      </c>
      <c r="CC24" s="117"/>
    </row>
    <row r="25" spans="1:81" x14ac:dyDescent="0.2">
      <c r="A25" s="105"/>
      <c r="B25" s="237"/>
      <c r="C25" s="24">
        <v>82</v>
      </c>
      <c r="D25" s="20">
        <v>42778</v>
      </c>
      <c r="E25" s="46"/>
      <c r="F25" s="89">
        <v>90</v>
      </c>
      <c r="G25" s="40" t="s">
        <v>219</v>
      </c>
      <c r="H25" s="175"/>
      <c r="I25" s="93">
        <v>90</v>
      </c>
      <c r="J25" s="26"/>
      <c r="K25" s="97">
        <f t="shared" si="0"/>
        <v>7308.1799999999976</v>
      </c>
      <c r="L25" s="105"/>
      <c r="N25" s="129"/>
      <c r="O25" s="129"/>
      <c r="P25" s="129" t="s">
        <v>77</v>
      </c>
      <c r="Q25" s="129"/>
      <c r="R25" s="129"/>
      <c r="S25" s="129"/>
      <c r="T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 t="s">
        <v>77</v>
      </c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26"/>
      <c r="AW25" s="215" t="str">
        <f t="shared" si="1"/>
        <v/>
      </c>
      <c r="AX25" s="216" t="str">
        <f t="shared" si="2"/>
        <v/>
      </c>
      <c r="AY25" s="216">
        <f t="shared" si="3"/>
        <v>90</v>
      </c>
      <c r="AZ25" s="216" t="str">
        <f t="shared" si="4"/>
        <v/>
      </c>
      <c r="BA25" s="216" t="str">
        <f t="shared" si="5"/>
        <v/>
      </c>
      <c r="BB25" s="216" t="str">
        <f t="shared" si="6"/>
        <v/>
      </c>
      <c r="BC25" s="217" t="str">
        <f t="shared" si="7"/>
        <v/>
      </c>
      <c r="BD25" s="5"/>
      <c r="BE25" s="117" t="str">
        <f t="shared" si="8"/>
        <v/>
      </c>
      <c r="BF25" s="5" t="str">
        <f t="shared" si="9"/>
        <v/>
      </c>
      <c r="BG25" s="5" t="str">
        <f t="shared" si="10"/>
        <v/>
      </c>
      <c r="BH25" s="5" t="str">
        <f t="shared" si="11"/>
        <v/>
      </c>
      <c r="BI25" s="5" t="str">
        <f t="shared" si="12"/>
        <v/>
      </c>
      <c r="BJ25" s="5" t="str">
        <f t="shared" si="13"/>
        <v/>
      </c>
      <c r="BK25" s="5" t="str">
        <f t="shared" si="14"/>
        <v/>
      </c>
      <c r="BL25" s="5" t="str">
        <f t="shared" si="15"/>
        <v/>
      </c>
      <c r="BM25" s="5" t="str">
        <f t="shared" si="16"/>
        <v/>
      </c>
      <c r="BN25" s="5" t="str">
        <f t="shared" si="17"/>
        <v/>
      </c>
      <c r="BO25" s="5" t="str">
        <f t="shared" si="18"/>
        <v/>
      </c>
      <c r="BP25" s="5" t="str">
        <f t="shared" si="19"/>
        <v/>
      </c>
      <c r="BQ25" s="5" t="str">
        <f t="shared" si="20"/>
        <v/>
      </c>
      <c r="BR25" s="5">
        <f t="shared" si="21"/>
        <v>90</v>
      </c>
      <c r="BS25" s="5" t="str">
        <f t="shared" si="22"/>
        <v/>
      </c>
      <c r="BT25" s="5" t="str">
        <f t="shared" si="23"/>
        <v/>
      </c>
      <c r="BU25" s="5" t="str">
        <f t="shared" si="24"/>
        <v/>
      </c>
      <c r="BV25" s="5" t="str">
        <f t="shared" si="25"/>
        <v/>
      </c>
      <c r="BW25" s="5" t="str">
        <f t="shared" si="26"/>
        <v/>
      </c>
      <c r="BX25" s="5" t="str">
        <f t="shared" si="27"/>
        <v/>
      </c>
      <c r="BY25" s="5" t="str">
        <f t="shared" si="28"/>
        <v/>
      </c>
      <c r="BZ25" s="5" t="str">
        <f t="shared" si="29"/>
        <v/>
      </c>
      <c r="CA25" s="5" t="str">
        <f t="shared" si="30"/>
        <v/>
      </c>
      <c r="CB25" s="118" t="str">
        <f t="shared" si="31"/>
        <v/>
      </c>
      <c r="CC25" s="117"/>
    </row>
    <row r="26" spans="1:81" x14ac:dyDescent="0.2">
      <c r="A26" s="105"/>
      <c r="B26" s="28" t="s">
        <v>220</v>
      </c>
      <c r="C26" s="35">
        <v>83</v>
      </c>
      <c r="D26" s="30">
        <v>43130</v>
      </c>
      <c r="E26" s="47"/>
      <c r="F26" s="88"/>
      <c r="G26" s="42" t="s">
        <v>221</v>
      </c>
      <c r="H26" s="45" t="s">
        <v>88</v>
      </c>
      <c r="I26" s="92">
        <v>500</v>
      </c>
      <c r="J26" s="26"/>
      <c r="K26" s="96">
        <f t="shared" si="0"/>
        <v>7808.1799999999976</v>
      </c>
      <c r="L26" s="105"/>
      <c r="N26" s="129"/>
      <c r="O26" s="129"/>
      <c r="P26" s="129"/>
      <c r="Q26" s="129"/>
      <c r="R26" s="129"/>
      <c r="S26" s="129"/>
      <c r="T26" s="129" t="s">
        <v>77</v>
      </c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26"/>
      <c r="AW26" s="215" t="str">
        <f t="shared" si="1"/>
        <v/>
      </c>
      <c r="AX26" s="216" t="str">
        <f t="shared" si="2"/>
        <v/>
      </c>
      <c r="AY26" s="216" t="str">
        <f t="shared" si="3"/>
        <v/>
      </c>
      <c r="AZ26" s="216" t="str">
        <f t="shared" si="4"/>
        <v/>
      </c>
      <c r="BA26" s="216" t="str">
        <f t="shared" si="5"/>
        <v/>
      </c>
      <c r="BB26" s="216" t="str">
        <f t="shared" si="6"/>
        <v/>
      </c>
      <c r="BC26" s="217">
        <f t="shared" si="7"/>
        <v>500</v>
      </c>
      <c r="BD26" s="5"/>
      <c r="BE26" s="117" t="str">
        <f t="shared" si="8"/>
        <v/>
      </c>
      <c r="BF26" s="5" t="str">
        <f t="shared" si="9"/>
        <v/>
      </c>
      <c r="BG26" s="5" t="str">
        <f t="shared" si="10"/>
        <v/>
      </c>
      <c r="BH26" s="5" t="str">
        <f t="shared" si="11"/>
        <v/>
      </c>
      <c r="BI26" s="5" t="str">
        <f t="shared" si="12"/>
        <v/>
      </c>
      <c r="BJ26" s="5" t="str">
        <f t="shared" si="13"/>
        <v/>
      </c>
      <c r="BK26" s="5" t="str">
        <f t="shared" si="14"/>
        <v/>
      </c>
      <c r="BL26" s="5" t="str">
        <f t="shared" si="15"/>
        <v/>
      </c>
      <c r="BM26" s="5" t="str">
        <f t="shared" si="16"/>
        <v/>
      </c>
      <c r="BN26" s="5" t="str">
        <f t="shared" si="17"/>
        <v/>
      </c>
      <c r="BO26" s="5" t="str">
        <f t="shared" si="18"/>
        <v/>
      </c>
      <c r="BP26" s="5" t="str">
        <f t="shared" si="19"/>
        <v/>
      </c>
      <c r="BQ26" s="5" t="str">
        <f t="shared" si="20"/>
        <v/>
      </c>
      <c r="BR26" s="5" t="str">
        <f t="shared" si="21"/>
        <v/>
      </c>
      <c r="BS26" s="5" t="str">
        <f t="shared" si="22"/>
        <v/>
      </c>
      <c r="BT26" s="5" t="str">
        <f t="shared" si="23"/>
        <v/>
      </c>
      <c r="BU26" s="5" t="str">
        <f t="shared" si="24"/>
        <v/>
      </c>
      <c r="BV26" s="5" t="str">
        <f t="shared" si="25"/>
        <v/>
      </c>
      <c r="BW26" s="5" t="str">
        <f t="shared" si="26"/>
        <v/>
      </c>
      <c r="BX26" s="5" t="str">
        <f t="shared" si="27"/>
        <v/>
      </c>
      <c r="BY26" s="5" t="str">
        <f t="shared" si="28"/>
        <v/>
      </c>
      <c r="BZ26" s="5" t="str">
        <f t="shared" si="29"/>
        <v/>
      </c>
      <c r="CA26" s="5" t="str">
        <f t="shared" si="30"/>
        <v/>
      </c>
      <c r="CB26" s="118" t="str">
        <f t="shared" si="31"/>
        <v/>
      </c>
      <c r="CC26" s="117"/>
    </row>
    <row r="27" spans="1:81" x14ac:dyDescent="0.2">
      <c r="A27" s="105"/>
      <c r="B27" s="23" t="s">
        <v>220</v>
      </c>
      <c r="C27" s="24">
        <v>84</v>
      </c>
      <c r="D27" s="20">
        <v>43131</v>
      </c>
      <c r="E27" s="46" t="s">
        <v>88</v>
      </c>
      <c r="F27" s="89">
        <v>250</v>
      </c>
      <c r="G27" s="73" t="s">
        <v>222</v>
      </c>
      <c r="H27" s="25"/>
      <c r="I27" s="93"/>
      <c r="J27" s="26"/>
      <c r="K27" s="97">
        <f t="shared" si="0"/>
        <v>7558.1799999999976</v>
      </c>
      <c r="L27" s="105"/>
      <c r="N27" s="129"/>
      <c r="O27" s="129"/>
      <c r="P27" s="129"/>
      <c r="Q27" s="129"/>
      <c r="R27" s="129"/>
      <c r="S27" s="129"/>
      <c r="T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 t="s">
        <v>77</v>
      </c>
      <c r="AM27" s="129"/>
      <c r="AN27" s="129"/>
      <c r="AO27" s="129"/>
      <c r="AP27" s="129"/>
      <c r="AQ27" s="129"/>
      <c r="AR27" s="129"/>
      <c r="AS27" s="129"/>
      <c r="AT27" s="129"/>
      <c r="AU27" s="26"/>
      <c r="AW27" s="215" t="str">
        <f t="shared" si="1"/>
        <v/>
      </c>
      <c r="AX27" s="216" t="str">
        <f t="shared" si="2"/>
        <v/>
      </c>
      <c r="AY27" s="216" t="str">
        <f t="shared" si="3"/>
        <v/>
      </c>
      <c r="AZ27" s="216" t="str">
        <f t="shared" si="4"/>
        <v/>
      </c>
      <c r="BA27" s="216" t="str">
        <f t="shared" si="5"/>
        <v/>
      </c>
      <c r="BB27" s="216" t="str">
        <f t="shared" si="6"/>
        <v/>
      </c>
      <c r="BC27" s="217" t="str">
        <f t="shared" si="7"/>
        <v/>
      </c>
      <c r="BD27" s="5"/>
      <c r="BE27" s="117" t="str">
        <f t="shared" si="8"/>
        <v/>
      </c>
      <c r="BF27" s="5" t="str">
        <f t="shared" si="9"/>
        <v/>
      </c>
      <c r="BG27" s="5" t="str">
        <f t="shared" si="10"/>
        <v/>
      </c>
      <c r="BH27" s="5" t="str">
        <f t="shared" si="11"/>
        <v/>
      </c>
      <c r="BI27" s="5" t="str">
        <f t="shared" si="12"/>
        <v/>
      </c>
      <c r="BJ27" s="5" t="str">
        <f t="shared" si="13"/>
        <v/>
      </c>
      <c r="BK27" s="5" t="str">
        <f t="shared" si="14"/>
        <v/>
      </c>
      <c r="BL27" s="5" t="str">
        <f t="shared" si="15"/>
        <v/>
      </c>
      <c r="BM27" s="5" t="str">
        <f t="shared" si="16"/>
        <v/>
      </c>
      <c r="BN27" s="5" t="str">
        <f t="shared" si="17"/>
        <v/>
      </c>
      <c r="BO27" s="5" t="str">
        <f t="shared" si="18"/>
        <v/>
      </c>
      <c r="BP27" s="5" t="str">
        <f t="shared" si="19"/>
        <v/>
      </c>
      <c r="BQ27" s="5" t="str">
        <f t="shared" si="20"/>
        <v/>
      </c>
      <c r="BR27" s="5" t="str">
        <f t="shared" si="21"/>
        <v/>
      </c>
      <c r="BS27" s="5" t="str">
        <f t="shared" si="22"/>
        <v/>
      </c>
      <c r="BT27" s="5">
        <f t="shared" si="23"/>
        <v>250</v>
      </c>
      <c r="BU27" s="5" t="str">
        <f t="shared" si="24"/>
        <v/>
      </c>
      <c r="BV27" s="5" t="str">
        <f t="shared" si="25"/>
        <v/>
      </c>
      <c r="BW27" s="5" t="str">
        <f t="shared" si="26"/>
        <v/>
      </c>
      <c r="BX27" s="5" t="str">
        <f t="shared" si="27"/>
        <v/>
      </c>
      <c r="BY27" s="5" t="str">
        <f t="shared" si="28"/>
        <v/>
      </c>
      <c r="BZ27" s="5" t="str">
        <f t="shared" si="29"/>
        <v/>
      </c>
      <c r="CA27" s="5" t="str">
        <f t="shared" si="30"/>
        <v/>
      </c>
      <c r="CB27" s="118" t="str">
        <f t="shared" si="31"/>
        <v/>
      </c>
      <c r="CC27" s="117"/>
    </row>
    <row r="28" spans="1:81" x14ac:dyDescent="0.2">
      <c r="A28" s="105"/>
      <c r="B28" s="144" t="s">
        <v>220</v>
      </c>
      <c r="C28" s="35">
        <v>85</v>
      </c>
      <c r="D28" s="30">
        <v>43133</v>
      </c>
      <c r="E28" s="47" t="s">
        <v>88</v>
      </c>
      <c r="F28" s="88">
        <v>220</v>
      </c>
      <c r="G28" s="42" t="s">
        <v>223</v>
      </c>
      <c r="H28" s="45"/>
      <c r="I28" s="92"/>
      <c r="J28" s="26"/>
      <c r="K28" s="96">
        <f t="shared" si="0"/>
        <v>7338.1799999999976</v>
      </c>
      <c r="L28" s="105"/>
      <c r="N28" s="129"/>
      <c r="O28" s="129"/>
      <c r="P28" s="129"/>
      <c r="Q28" s="129"/>
      <c r="R28" s="129"/>
      <c r="S28" s="129"/>
      <c r="T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 t="s">
        <v>77</v>
      </c>
      <c r="AM28" s="129"/>
      <c r="AN28" s="129"/>
      <c r="AO28" s="129"/>
      <c r="AP28" s="129"/>
      <c r="AQ28" s="129"/>
      <c r="AR28" s="129"/>
      <c r="AS28" s="129"/>
      <c r="AT28" s="129"/>
      <c r="AU28" s="26"/>
      <c r="AW28" s="215" t="str">
        <f t="shared" si="1"/>
        <v/>
      </c>
      <c r="AX28" s="216" t="str">
        <f t="shared" si="2"/>
        <v/>
      </c>
      <c r="AY28" s="216" t="str">
        <f t="shared" si="3"/>
        <v/>
      </c>
      <c r="AZ28" s="216" t="str">
        <f t="shared" si="4"/>
        <v/>
      </c>
      <c r="BA28" s="216" t="str">
        <f t="shared" si="5"/>
        <v/>
      </c>
      <c r="BB28" s="216" t="str">
        <f t="shared" si="6"/>
        <v/>
      </c>
      <c r="BC28" s="217" t="str">
        <f t="shared" si="7"/>
        <v/>
      </c>
      <c r="BD28" s="5"/>
      <c r="BE28" s="117" t="str">
        <f t="shared" si="8"/>
        <v/>
      </c>
      <c r="BF28" s="5" t="str">
        <f t="shared" si="9"/>
        <v/>
      </c>
      <c r="BG28" s="5" t="str">
        <f t="shared" si="10"/>
        <v/>
      </c>
      <c r="BH28" s="5" t="str">
        <f t="shared" si="11"/>
        <v/>
      </c>
      <c r="BI28" s="5" t="str">
        <f t="shared" si="12"/>
        <v/>
      </c>
      <c r="BJ28" s="5" t="str">
        <f t="shared" si="13"/>
        <v/>
      </c>
      <c r="BK28" s="5" t="str">
        <f t="shared" si="14"/>
        <v/>
      </c>
      <c r="BL28" s="5" t="str">
        <f t="shared" si="15"/>
        <v/>
      </c>
      <c r="BM28" s="5" t="str">
        <f t="shared" si="16"/>
        <v/>
      </c>
      <c r="BN28" s="5" t="str">
        <f t="shared" si="17"/>
        <v/>
      </c>
      <c r="BO28" s="5" t="str">
        <f t="shared" si="18"/>
        <v/>
      </c>
      <c r="BP28" s="5" t="str">
        <f t="shared" si="19"/>
        <v/>
      </c>
      <c r="BQ28" s="5" t="str">
        <f t="shared" si="20"/>
        <v/>
      </c>
      <c r="BR28" s="5" t="str">
        <f t="shared" si="21"/>
        <v/>
      </c>
      <c r="BS28" s="5" t="str">
        <f t="shared" si="22"/>
        <v/>
      </c>
      <c r="BT28" s="5">
        <f t="shared" si="23"/>
        <v>220</v>
      </c>
      <c r="BU28" s="5" t="str">
        <f t="shared" si="24"/>
        <v/>
      </c>
      <c r="BV28" s="5" t="str">
        <f t="shared" si="25"/>
        <v/>
      </c>
      <c r="BW28" s="5" t="str">
        <f t="shared" si="26"/>
        <v/>
      </c>
      <c r="BX28" s="5" t="str">
        <f t="shared" si="27"/>
        <v/>
      </c>
      <c r="BY28" s="5" t="str">
        <f t="shared" si="28"/>
        <v/>
      </c>
      <c r="BZ28" s="5" t="str">
        <f t="shared" si="29"/>
        <v/>
      </c>
      <c r="CA28" s="5" t="str">
        <f t="shared" si="30"/>
        <v/>
      </c>
      <c r="CB28" s="118" t="str">
        <f t="shared" si="31"/>
        <v/>
      </c>
      <c r="CC28" s="117"/>
    </row>
    <row r="29" spans="1:81" x14ac:dyDescent="0.2">
      <c r="A29" s="105"/>
      <c r="B29" s="237"/>
      <c r="C29" s="24">
        <v>86</v>
      </c>
      <c r="D29" s="20">
        <v>43145</v>
      </c>
      <c r="E29" s="46"/>
      <c r="F29" s="89">
        <v>885</v>
      </c>
      <c r="G29" s="40" t="s">
        <v>224</v>
      </c>
      <c r="H29" s="44"/>
      <c r="I29" s="93">
        <v>885</v>
      </c>
      <c r="J29" s="26"/>
      <c r="K29" s="97">
        <f t="shared" si="0"/>
        <v>7338.1799999999967</v>
      </c>
      <c r="L29" s="105"/>
      <c r="N29" s="129"/>
      <c r="O29" s="129"/>
      <c r="P29" s="129" t="s">
        <v>77</v>
      </c>
      <c r="Q29" s="129"/>
      <c r="R29" s="129"/>
      <c r="S29" s="129"/>
      <c r="T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 t="s">
        <v>77</v>
      </c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26"/>
      <c r="AW29" s="215" t="str">
        <f t="shared" si="1"/>
        <v/>
      </c>
      <c r="AX29" s="216" t="str">
        <f t="shared" si="2"/>
        <v/>
      </c>
      <c r="AY29" s="216">
        <f t="shared" si="3"/>
        <v>885</v>
      </c>
      <c r="AZ29" s="216" t="str">
        <f t="shared" si="4"/>
        <v/>
      </c>
      <c r="BA29" s="216" t="str">
        <f t="shared" si="5"/>
        <v/>
      </c>
      <c r="BB29" s="216" t="str">
        <f t="shared" si="6"/>
        <v/>
      </c>
      <c r="BC29" s="217" t="str">
        <f t="shared" si="7"/>
        <v/>
      </c>
      <c r="BD29" s="5"/>
      <c r="BE29" s="117" t="str">
        <f t="shared" si="8"/>
        <v/>
      </c>
      <c r="BF29" s="5" t="str">
        <f t="shared" si="9"/>
        <v/>
      </c>
      <c r="BG29" s="5" t="str">
        <f t="shared" si="10"/>
        <v/>
      </c>
      <c r="BH29" s="5" t="str">
        <f t="shared" si="11"/>
        <v/>
      </c>
      <c r="BI29" s="5" t="str">
        <f t="shared" si="12"/>
        <v/>
      </c>
      <c r="BJ29" s="5" t="str">
        <f t="shared" si="13"/>
        <v/>
      </c>
      <c r="BK29" s="5" t="str">
        <f t="shared" si="14"/>
        <v/>
      </c>
      <c r="BL29" s="5" t="str">
        <f t="shared" si="15"/>
        <v/>
      </c>
      <c r="BM29" s="5" t="str">
        <f t="shared" si="16"/>
        <v/>
      </c>
      <c r="BN29" s="5" t="str">
        <f t="shared" si="17"/>
        <v/>
      </c>
      <c r="BO29" s="5" t="str">
        <f t="shared" si="18"/>
        <v/>
      </c>
      <c r="BP29" s="5" t="str">
        <f t="shared" si="19"/>
        <v/>
      </c>
      <c r="BQ29" s="5" t="str">
        <f t="shared" si="20"/>
        <v/>
      </c>
      <c r="BR29" s="5">
        <f t="shared" si="21"/>
        <v>885</v>
      </c>
      <c r="BS29" s="5" t="str">
        <f t="shared" si="22"/>
        <v/>
      </c>
      <c r="BT29" s="5" t="str">
        <f t="shared" si="23"/>
        <v/>
      </c>
      <c r="BU29" s="5" t="str">
        <f t="shared" si="24"/>
        <v/>
      </c>
      <c r="BV29" s="5" t="str">
        <f t="shared" si="25"/>
        <v/>
      </c>
      <c r="BW29" s="5" t="str">
        <f t="shared" si="26"/>
        <v/>
      </c>
      <c r="BX29" s="5" t="str">
        <f t="shared" si="27"/>
        <v/>
      </c>
      <c r="BY29" s="5" t="str">
        <f t="shared" si="28"/>
        <v/>
      </c>
      <c r="BZ29" s="5" t="str">
        <f t="shared" si="29"/>
        <v/>
      </c>
      <c r="CA29" s="5" t="str">
        <f t="shared" si="30"/>
        <v/>
      </c>
      <c r="CB29" s="118" t="str">
        <f t="shared" si="31"/>
        <v/>
      </c>
      <c r="CC29" s="117"/>
    </row>
    <row r="30" spans="1:81" x14ac:dyDescent="0.2">
      <c r="A30" s="105"/>
      <c r="B30" s="240"/>
      <c r="C30" s="35">
        <v>87</v>
      </c>
      <c r="D30" s="30">
        <v>43146</v>
      </c>
      <c r="E30" s="47"/>
      <c r="F30" s="88">
        <v>224</v>
      </c>
      <c r="G30" s="42" t="s">
        <v>225</v>
      </c>
      <c r="H30" s="31"/>
      <c r="I30" s="92">
        <v>224</v>
      </c>
      <c r="J30" s="26"/>
      <c r="K30" s="96">
        <f t="shared" si="0"/>
        <v>7338.1799999999967</v>
      </c>
      <c r="L30" s="105"/>
      <c r="N30" s="129"/>
      <c r="O30" s="129"/>
      <c r="P30" s="129" t="s">
        <v>77</v>
      </c>
      <c r="Q30" s="129"/>
      <c r="R30" s="129"/>
      <c r="S30" s="129"/>
      <c r="T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 t="s">
        <v>77</v>
      </c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26"/>
      <c r="AW30" s="215" t="str">
        <f t="shared" si="1"/>
        <v/>
      </c>
      <c r="AX30" s="216" t="str">
        <f t="shared" si="2"/>
        <v/>
      </c>
      <c r="AY30" s="216">
        <f t="shared" si="3"/>
        <v>224</v>
      </c>
      <c r="AZ30" s="216" t="str">
        <f t="shared" si="4"/>
        <v/>
      </c>
      <c r="BA30" s="216" t="str">
        <f t="shared" si="5"/>
        <v/>
      </c>
      <c r="BB30" s="216" t="str">
        <f t="shared" si="6"/>
        <v/>
      </c>
      <c r="BC30" s="217" t="str">
        <f t="shared" si="7"/>
        <v/>
      </c>
      <c r="BD30" s="5"/>
      <c r="BE30" s="117" t="str">
        <f t="shared" si="8"/>
        <v/>
      </c>
      <c r="BF30" s="5" t="str">
        <f t="shared" si="9"/>
        <v/>
      </c>
      <c r="BG30" s="5" t="str">
        <f t="shared" si="10"/>
        <v/>
      </c>
      <c r="BH30" s="5" t="str">
        <f t="shared" si="11"/>
        <v/>
      </c>
      <c r="BI30" s="5" t="str">
        <f t="shared" si="12"/>
        <v/>
      </c>
      <c r="BJ30" s="5" t="str">
        <f t="shared" si="13"/>
        <v/>
      </c>
      <c r="BK30" s="5" t="str">
        <f t="shared" si="14"/>
        <v/>
      </c>
      <c r="BL30" s="5" t="str">
        <f t="shared" si="15"/>
        <v/>
      </c>
      <c r="BM30" s="5" t="str">
        <f t="shared" si="16"/>
        <v/>
      </c>
      <c r="BN30" s="5" t="str">
        <f t="shared" si="17"/>
        <v/>
      </c>
      <c r="BO30" s="5" t="str">
        <f t="shared" si="18"/>
        <v/>
      </c>
      <c r="BP30" s="5" t="str">
        <f t="shared" si="19"/>
        <v/>
      </c>
      <c r="BQ30" s="5" t="str">
        <f t="shared" si="20"/>
        <v/>
      </c>
      <c r="BR30" s="5">
        <f t="shared" si="21"/>
        <v>224</v>
      </c>
      <c r="BS30" s="5" t="str">
        <f t="shared" si="22"/>
        <v/>
      </c>
      <c r="BT30" s="5" t="str">
        <f t="shared" si="23"/>
        <v/>
      </c>
      <c r="BU30" s="5" t="str">
        <f t="shared" si="24"/>
        <v/>
      </c>
      <c r="BV30" s="5" t="str">
        <f t="shared" si="25"/>
        <v/>
      </c>
      <c r="BW30" s="5" t="str">
        <f t="shared" si="26"/>
        <v/>
      </c>
      <c r="BX30" s="5" t="str">
        <f t="shared" si="27"/>
        <v/>
      </c>
      <c r="BY30" s="5" t="str">
        <f t="shared" si="28"/>
        <v/>
      </c>
      <c r="BZ30" s="5" t="str">
        <f t="shared" si="29"/>
        <v/>
      </c>
      <c r="CA30" s="5" t="str">
        <f t="shared" si="30"/>
        <v/>
      </c>
      <c r="CB30" s="118" t="str">
        <f t="shared" si="31"/>
        <v/>
      </c>
      <c r="CC30" s="117"/>
    </row>
    <row r="31" spans="1:81" x14ac:dyDescent="0.2">
      <c r="A31" s="105"/>
      <c r="B31" s="240"/>
      <c r="C31" s="24">
        <v>89</v>
      </c>
      <c r="D31" s="20">
        <v>43154</v>
      </c>
      <c r="E31" s="46"/>
      <c r="F31" s="89">
        <v>108</v>
      </c>
      <c r="G31" s="40" t="s">
        <v>226</v>
      </c>
      <c r="H31" s="25"/>
      <c r="I31" s="93">
        <v>108</v>
      </c>
      <c r="J31" s="26"/>
      <c r="K31" s="97">
        <f t="shared" si="0"/>
        <v>7338.1799999999967</v>
      </c>
      <c r="L31" s="105"/>
      <c r="N31" s="129"/>
      <c r="O31" s="129"/>
      <c r="P31" s="129" t="s">
        <v>77</v>
      </c>
      <c r="Q31" s="129"/>
      <c r="R31" s="129"/>
      <c r="S31" s="129"/>
      <c r="T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 t="s">
        <v>77</v>
      </c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26"/>
      <c r="AW31" s="215" t="str">
        <f t="shared" si="1"/>
        <v/>
      </c>
      <c r="AX31" s="216" t="str">
        <f t="shared" si="2"/>
        <v/>
      </c>
      <c r="AY31" s="216">
        <f t="shared" si="3"/>
        <v>108</v>
      </c>
      <c r="AZ31" s="216" t="str">
        <f t="shared" si="4"/>
        <v/>
      </c>
      <c r="BA31" s="216" t="str">
        <f t="shared" si="5"/>
        <v/>
      </c>
      <c r="BB31" s="216" t="str">
        <f t="shared" si="6"/>
        <v/>
      </c>
      <c r="BC31" s="217" t="str">
        <f t="shared" si="7"/>
        <v/>
      </c>
      <c r="BD31" s="5"/>
      <c r="BE31" s="117" t="str">
        <f t="shared" si="8"/>
        <v/>
      </c>
      <c r="BF31" s="5" t="str">
        <f t="shared" si="9"/>
        <v/>
      </c>
      <c r="BG31" s="5" t="str">
        <f t="shared" si="10"/>
        <v/>
      </c>
      <c r="BH31" s="5" t="str">
        <f t="shared" si="11"/>
        <v/>
      </c>
      <c r="BI31" s="5" t="str">
        <f t="shared" si="12"/>
        <v/>
      </c>
      <c r="BJ31" s="5" t="str">
        <f t="shared" si="13"/>
        <v/>
      </c>
      <c r="BK31" s="5" t="str">
        <f t="shared" si="14"/>
        <v/>
      </c>
      <c r="BL31" s="5" t="str">
        <f t="shared" si="15"/>
        <v/>
      </c>
      <c r="BM31" s="5" t="str">
        <f t="shared" si="16"/>
        <v/>
      </c>
      <c r="BN31" s="5" t="str">
        <f t="shared" si="17"/>
        <v/>
      </c>
      <c r="BO31" s="5" t="str">
        <f t="shared" si="18"/>
        <v/>
      </c>
      <c r="BP31" s="5" t="str">
        <f t="shared" si="19"/>
        <v/>
      </c>
      <c r="BQ31" s="5" t="str">
        <f t="shared" si="20"/>
        <v/>
      </c>
      <c r="BR31" s="5">
        <f t="shared" si="21"/>
        <v>108</v>
      </c>
      <c r="BS31" s="5" t="str">
        <f t="shared" si="22"/>
        <v/>
      </c>
      <c r="BT31" s="5" t="str">
        <f t="shared" si="23"/>
        <v/>
      </c>
      <c r="BU31" s="5" t="str">
        <f t="shared" si="24"/>
        <v/>
      </c>
      <c r="BV31" s="5" t="str">
        <f t="shared" si="25"/>
        <v/>
      </c>
      <c r="BW31" s="5" t="str">
        <f t="shared" si="26"/>
        <v/>
      </c>
      <c r="BX31" s="5" t="str">
        <f t="shared" si="27"/>
        <v/>
      </c>
      <c r="BY31" s="5" t="str">
        <f t="shared" si="28"/>
        <v/>
      </c>
      <c r="BZ31" s="5" t="str">
        <f t="shared" si="29"/>
        <v/>
      </c>
      <c r="CA31" s="5" t="str">
        <f t="shared" si="30"/>
        <v/>
      </c>
      <c r="CB31" s="118" t="str">
        <f t="shared" si="31"/>
        <v/>
      </c>
      <c r="CC31" s="117"/>
    </row>
    <row r="32" spans="1:81" x14ac:dyDescent="0.2">
      <c r="A32" s="105"/>
      <c r="B32" s="74" t="s">
        <v>241</v>
      </c>
      <c r="C32" s="35">
        <v>90</v>
      </c>
      <c r="D32" s="30">
        <v>43145</v>
      </c>
      <c r="E32" s="47" t="s">
        <v>227</v>
      </c>
      <c r="F32" s="88">
        <v>19.2</v>
      </c>
      <c r="G32" s="64" t="s">
        <v>228</v>
      </c>
      <c r="H32" s="45"/>
      <c r="I32" s="92"/>
      <c r="J32" s="26"/>
      <c r="K32" s="96">
        <f t="shared" si="0"/>
        <v>7318.9799999999968</v>
      </c>
      <c r="L32" s="105"/>
      <c r="N32" s="129"/>
      <c r="O32" s="129"/>
      <c r="P32" s="129"/>
      <c r="Q32" s="129"/>
      <c r="R32" s="129"/>
      <c r="S32" s="129"/>
      <c r="T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 t="s">
        <v>77</v>
      </c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26"/>
      <c r="AW32" s="215" t="str">
        <f t="shared" si="1"/>
        <v/>
      </c>
      <c r="AX32" s="216" t="str">
        <f t="shared" si="2"/>
        <v/>
      </c>
      <c r="AY32" s="216" t="str">
        <f t="shared" si="3"/>
        <v/>
      </c>
      <c r="AZ32" s="216" t="str">
        <f t="shared" si="4"/>
        <v/>
      </c>
      <c r="BA32" s="216" t="str">
        <f t="shared" si="5"/>
        <v/>
      </c>
      <c r="BB32" s="216" t="str">
        <f t="shared" si="6"/>
        <v/>
      </c>
      <c r="BC32" s="217" t="str">
        <f t="shared" si="7"/>
        <v/>
      </c>
      <c r="BD32" s="5"/>
      <c r="BE32" s="117" t="str">
        <f t="shared" si="8"/>
        <v/>
      </c>
      <c r="BF32" s="5" t="str">
        <f t="shared" si="9"/>
        <v/>
      </c>
      <c r="BG32" s="5" t="str">
        <f t="shared" si="10"/>
        <v/>
      </c>
      <c r="BH32" s="5" t="str">
        <f t="shared" si="11"/>
        <v/>
      </c>
      <c r="BI32" s="5" t="str">
        <f t="shared" si="12"/>
        <v/>
      </c>
      <c r="BJ32" s="5" t="str">
        <f t="shared" si="13"/>
        <v/>
      </c>
      <c r="BK32" s="5" t="str">
        <f t="shared" si="14"/>
        <v/>
      </c>
      <c r="BL32" s="5" t="str">
        <f t="shared" si="15"/>
        <v/>
      </c>
      <c r="BM32" s="5" t="str">
        <f t="shared" si="16"/>
        <v/>
      </c>
      <c r="BN32" s="5" t="str">
        <f t="shared" si="17"/>
        <v/>
      </c>
      <c r="BO32" s="5">
        <f t="shared" si="18"/>
        <v>19.2</v>
      </c>
      <c r="BP32" s="5" t="str">
        <f t="shared" si="19"/>
        <v/>
      </c>
      <c r="BQ32" s="5" t="str">
        <f t="shared" si="20"/>
        <v/>
      </c>
      <c r="BR32" s="5" t="str">
        <f t="shared" si="21"/>
        <v/>
      </c>
      <c r="BS32" s="5" t="str">
        <f t="shared" si="22"/>
        <v/>
      </c>
      <c r="BT32" s="5" t="str">
        <f t="shared" si="23"/>
        <v/>
      </c>
      <c r="BU32" s="5" t="str">
        <f t="shared" si="24"/>
        <v/>
      </c>
      <c r="BV32" s="5" t="str">
        <f t="shared" si="25"/>
        <v/>
      </c>
      <c r="BW32" s="5" t="str">
        <f t="shared" si="26"/>
        <v/>
      </c>
      <c r="BX32" s="5" t="str">
        <f t="shared" si="27"/>
        <v/>
      </c>
      <c r="BY32" s="5" t="str">
        <f t="shared" si="28"/>
        <v/>
      </c>
      <c r="BZ32" s="5" t="str">
        <f t="shared" si="29"/>
        <v/>
      </c>
      <c r="CA32" s="5" t="str">
        <f t="shared" si="30"/>
        <v/>
      </c>
      <c r="CB32" s="118" t="str">
        <f t="shared" si="31"/>
        <v/>
      </c>
      <c r="CC32" s="117"/>
    </row>
    <row r="33" spans="1:81" x14ac:dyDescent="0.2">
      <c r="A33" s="105"/>
      <c r="B33" s="75" t="s">
        <v>241</v>
      </c>
      <c r="C33" s="24">
        <v>91</v>
      </c>
      <c r="D33" s="20">
        <v>43151</v>
      </c>
      <c r="E33" s="46" t="s">
        <v>88</v>
      </c>
      <c r="F33" s="89">
        <v>23.2</v>
      </c>
      <c r="G33" s="40" t="s">
        <v>232</v>
      </c>
      <c r="H33" s="25"/>
      <c r="I33" s="93"/>
      <c r="J33" s="26"/>
      <c r="K33" s="97">
        <f t="shared" si="0"/>
        <v>7295.779999999997</v>
      </c>
      <c r="L33" s="105"/>
      <c r="N33" s="129"/>
      <c r="O33" s="129"/>
      <c r="P33" s="129"/>
      <c r="Q33" s="129"/>
      <c r="R33" s="129"/>
      <c r="S33" s="129"/>
      <c r="T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 t="s">
        <v>77</v>
      </c>
      <c r="AU33" s="26"/>
      <c r="AW33" s="215" t="str">
        <f t="shared" si="1"/>
        <v/>
      </c>
      <c r="AX33" s="216" t="str">
        <f t="shared" si="2"/>
        <v/>
      </c>
      <c r="AY33" s="216" t="str">
        <f t="shared" si="3"/>
        <v/>
      </c>
      <c r="AZ33" s="216" t="str">
        <f t="shared" si="4"/>
        <v/>
      </c>
      <c r="BA33" s="216" t="str">
        <f t="shared" si="5"/>
        <v/>
      </c>
      <c r="BB33" s="216" t="str">
        <f t="shared" si="6"/>
        <v/>
      </c>
      <c r="BC33" s="217" t="str">
        <f t="shared" si="7"/>
        <v/>
      </c>
      <c r="BD33" s="5"/>
      <c r="BE33" s="117" t="str">
        <f t="shared" si="8"/>
        <v/>
      </c>
      <c r="BF33" s="5" t="str">
        <f t="shared" si="9"/>
        <v/>
      </c>
      <c r="BG33" s="5" t="str">
        <f t="shared" si="10"/>
        <v/>
      </c>
      <c r="BH33" s="5" t="str">
        <f t="shared" si="11"/>
        <v/>
      </c>
      <c r="BI33" s="5" t="str">
        <f t="shared" si="12"/>
        <v/>
      </c>
      <c r="BJ33" s="5" t="str">
        <f t="shared" si="13"/>
        <v/>
      </c>
      <c r="BK33" s="5" t="str">
        <f t="shared" si="14"/>
        <v/>
      </c>
      <c r="BL33" s="5" t="str">
        <f t="shared" si="15"/>
        <v/>
      </c>
      <c r="BM33" s="5" t="str">
        <f t="shared" si="16"/>
        <v/>
      </c>
      <c r="BN33" s="5" t="str">
        <f t="shared" si="17"/>
        <v/>
      </c>
      <c r="BO33" s="5" t="str">
        <f t="shared" si="18"/>
        <v/>
      </c>
      <c r="BP33" s="5" t="str">
        <f t="shared" si="19"/>
        <v/>
      </c>
      <c r="BQ33" s="5" t="str">
        <f t="shared" si="20"/>
        <v/>
      </c>
      <c r="BR33" s="5" t="str">
        <f t="shared" si="21"/>
        <v/>
      </c>
      <c r="BS33" s="5" t="str">
        <f t="shared" si="22"/>
        <v/>
      </c>
      <c r="BT33" s="5" t="str">
        <f t="shared" si="23"/>
        <v/>
      </c>
      <c r="BU33" s="5" t="str">
        <f t="shared" si="24"/>
        <v/>
      </c>
      <c r="BV33" s="5" t="str">
        <f t="shared" si="25"/>
        <v/>
      </c>
      <c r="BW33" s="5" t="str">
        <f t="shared" si="26"/>
        <v/>
      </c>
      <c r="BX33" s="5" t="str">
        <f t="shared" si="27"/>
        <v/>
      </c>
      <c r="BY33" s="5" t="str">
        <f t="shared" si="28"/>
        <v/>
      </c>
      <c r="BZ33" s="5" t="str">
        <f t="shared" si="29"/>
        <v/>
      </c>
      <c r="CA33" s="5" t="str">
        <f t="shared" si="30"/>
        <v/>
      </c>
      <c r="CB33" s="118">
        <f t="shared" si="31"/>
        <v>23.2</v>
      </c>
      <c r="CC33" s="117"/>
    </row>
    <row r="34" spans="1:81" x14ac:dyDescent="0.2">
      <c r="A34" s="105"/>
      <c r="B34" s="74" t="s">
        <v>279</v>
      </c>
      <c r="C34" s="35">
        <v>92</v>
      </c>
      <c r="D34" s="30">
        <v>43161</v>
      </c>
      <c r="E34" s="47" t="s">
        <v>229</v>
      </c>
      <c r="F34" s="88">
        <v>47.5</v>
      </c>
      <c r="G34" s="64" t="s">
        <v>230</v>
      </c>
      <c r="H34" s="45"/>
      <c r="I34" s="92"/>
      <c r="J34" s="26"/>
      <c r="K34" s="96">
        <f t="shared" si="0"/>
        <v>7248.279999999997</v>
      </c>
      <c r="L34" s="105"/>
      <c r="N34" s="129"/>
      <c r="O34" s="129"/>
      <c r="P34" s="129"/>
      <c r="Q34" s="129"/>
      <c r="R34" s="129"/>
      <c r="S34" s="129"/>
      <c r="T34" s="129"/>
      <c r="W34" s="129" t="s">
        <v>77</v>
      </c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26"/>
      <c r="AW34" s="215" t="str">
        <f t="shared" si="1"/>
        <v/>
      </c>
      <c r="AX34" s="216" t="str">
        <f t="shared" si="2"/>
        <v/>
      </c>
      <c r="AY34" s="216" t="str">
        <f t="shared" si="3"/>
        <v/>
      </c>
      <c r="AZ34" s="216" t="str">
        <f t="shared" si="4"/>
        <v/>
      </c>
      <c r="BA34" s="216" t="str">
        <f t="shared" si="5"/>
        <v/>
      </c>
      <c r="BB34" s="216" t="str">
        <f t="shared" si="6"/>
        <v/>
      </c>
      <c r="BC34" s="217" t="str">
        <f t="shared" si="7"/>
        <v/>
      </c>
      <c r="BD34" s="5"/>
      <c r="BE34" s="117">
        <f t="shared" si="8"/>
        <v>47.5</v>
      </c>
      <c r="BF34" s="5" t="str">
        <f t="shared" si="9"/>
        <v/>
      </c>
      <c r="BG34" s="5" t="str">
        <f t="shared" si="10"/>
        <v/>
      </c>
      <c r="BH34" s="5" t="str">
        <f t="shared" si="11"/>
        <v/>
      </c>
      <c r="BI34" s="5" t="str">
        <f t="shared" si="12"/>
        <v/>
      </c>
      <c r="BJ34" s="5" t="str">
        <f t="shared" si="13"/>
        <v/>
      </c>
      <c r="BK34" s="5" t="str">
        <f t="shared" si="14"/>
        <v/>
      </c>
      <c r="BL34" s="5" t="str">
        <f t="shared" si="15"/>
        <v/>
      </c>
      <c r="BM34" s="5" t="str">
        <f t="shared" si="16"/>
        <v/>
      </c>
      <c r="BN34" s="5" t="str">
        <f t="shared" si="17"/>
        <v/>
      </c>
      <c r="BO34" s="5" t="str">
        <f t="shared" si="18"/>
        <v/>
      </c>
      <c r="BP34" s="5" t="str">
        <f t="shared" si="19"/>
        <v/>
      </c>
      <c r="BQ34" s="5" t="str">
        <f t="shared" si="20"/>
        <v/>
      </c>
      <c r="BR34" s="5" t="str">
        <f t="shared" si="21"/>
        <v/>
      </c>
      <c r="BS34" s="5" t="str">
        <f t="shared" si="22"/>
        <v/>
      </c>
      <c r="BT34" s="5" t="str">
        <f t="shared" si="23"/>
        <v/>
      </c>
      <c r="BU34" s="5" t="str">
        <f t="shared" si="24"/>
        <v/>
      </c>
      <c r="BV34" s="5" t="str">
        <f t="shared" si="25"/>
        <v/>
      </c>
      <c r="BW34" s="5" t="str">
        <f t="shared" si="26"/>
        <v/>
      </c>
      <c r="BX34" s="5" t="str">
        <f t="shared" si="27"/>
        <v/>
      </c>
      <c r="BY34" s="5" t="str">
        <f t="shared" si="28"/>
        <v/>
      </c>
      <c r="BZ34" s="5" t="str">
        <f t="shared" si="29"/>
        <v/>
      </c>
      <c r="CA34" s="5" t="str">
        <f t="shared" si="30"/>
        <v/>
      </c>
      <c r="CB34" s="118" t="str">
        <f t="shared" si="31"/>
        <v/>
      </c>
      <c r="CC34" s="117"/>
    </row>
    <row r="35" spans="1:81" x14ac:dyDescent="0.2">
      <c r="A35" s="105"/>
      <c r="B35" s="75" t="s">
        <v>241</v>
      </c>
      <c r="C35" s="24">
        <v>93</v>
      </c>
      <c r="D35" s="20">
        <v>43164</v>
      </c>
      <c r="E35" s="46"/>
      <c r="F35" s="89"/>
      <c r="G35" s="40" t="s">
        <v>196</v>
      </c>
      <c r="H35" s="44" t="s">
        <v>231</v>
      </c>
      <c r="I35" s="93">
        <v>70</v>
      </c>
      <c r="J35" s="26"/>
      <c r="K35" s="97">
        <f t="shared" si="0"/>
        <v>7318.279999999997</v>
      </c>
      <c r="L35" s="105"/>
      <c r="N35" s="129" t="s">
        <v>77</v>
      </c>
      <c r="O35" s="129"/>
      <c r="P35" s="129"/>
      <c r="Q35" s="129"/>
      <c r="R35" s="129"/>
      <c r="S35" s="129"/>
      <c r="T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26"/>
      <c r="AW35" s="215">
        <f t="shared" si="1"/>
        <v>70</v>
      </c>
      <c r="AX35" s="216" t="str">
        <f t="shared" si="2"/>
        <v/>
      </c>
      <c r="AY35" s="216" t="str">
        <f t="shared" si="3"/>
        <v/>
      </c>
      <c r="AZ35" s="216" t="str">
        <f t="shared" si="4"/>
        <v/>
      </c>
      <c r="BA35" s="216" t="str">
        <f t="shared" si="5"/>
        <v/>
      </c>
      <c r="BB35" s="216" t="str">
        <f t="shared" si="6"/>
        <v/>
      </c>
      <c r="BC35" s="217" t="str">
        <f t="shared" si="7"/>
        <v/>
      </c>
      <c r="BD35" s="5"/>
      <c r="BE35" s="117" t="str">
        <f t="shared" si="8"/>
        <v/>
      </c>
      <c r="BF35" s="5" t="str">
        <f t="shared" si="9"/>
        <v/>
      </c>
      <c r="BG35" s="5" t="str">
        <f t="shared" si="10"/>
        <v/>
      </c>
      <c r="BH35" s="5" t="str">
        <f t="shared" si="11"/>
        <v/>
      </c>
      <c r="BI35" s="5" t="str">
        <f t="shared" si="12"/>
        <v/>
      </c>
      <c r="BJ35" s="5" t="str">
        <f t="shared" si="13"/>
        <v/>
      </c>
      <c r="BK35" s="5" t="str">
        <f t="shared" si="14"/>
        <v/>
      </c>
      <c r="BL35" s="5" t="str">
        <f t="shared" si="15"/>
        <v/>
      </c>
      <c r="BM35" s="5" t="str">
        <f t="shared" si="16"/>
        <v/>
      </c>
      <c r="BN35" s="5" t="str">
        <f t="shared" si="17"/>
        <v/>
      </c>
      <c r="BO35" s="5" t="str">
        <f t="shared" si="18"/>
        <v/>
      </c>
      <c r="BP35" s="5" t="str">
        <f t="shared" si="19"/>
        <v/>
      </c>
      <c r="BQ35" s="5" t="str">
        <f t="shared" si="20"/>
        <v/>
      </c>
      <c r="BR35" s="5" t="str">
        <f t="shared" si="21"/>
        <v/>
      </c>
      <c r="BS35" s="5" t="str">
        <f t="shared" si="22"/>
        <v/>
      </c>
      <c r="BT35" s="5" t="str">
        <f t="shared" si="23"/>
        <v/>
      </c>
      <c r="BU35" s="5" t="str">
        <f t="shared" si="24"/>
        <v/>
      </c>
      <c r="BV35" s="5" t="str">
        <f t="shared" si="25"/>
        <v/>
      </c>
      <c r="BW35" s="5" t="str">
        <f t="shared" si="26"/>
        <v/>
      </c>
      <c r="BX35" s="5" t="str">
        <f t="shared" si="27"/>
        <v/>
      </c>
      <c r="BY35" s="5" t="str">
        <f t="shared" si="28"/>
        <v/>
      </c>
      <c r="BZ35" s="5" t="str">
        <f t="shared" si="29"/>
        <v/>
      </c>
      <c r="CA35" s="5" t="str">
        <f t="shared" si="30"/>
        <v/>
      </c>
      <c r="CB35" s="118" t="str">
        <f t="shared" si="31"/>
        <v/>
      </c>
      <c r="CC35" s="117"/>
    </row>
    <row r="36" spans="1:81" x14ac:dyDescent="0.2">
      <c r="A36" s="105"/>
      <c r="B36" s="74" t="s">
        <v>279</v>
      </c>
      <c r="C36" s="35">
        <v>94</v>
      </c>
      <c r="D36" s="30">
        <v>43167</v>
      </c>
      <c r="E36" s="45" t="s">
        <v>234</v>
      </c>
      <c r="F36" s="88">
        <v>214.5</v>
      </c>
      <c r="G36" s="64" t="s">
        <v>239</v>
      </c>
      <c r="H36" s="45"/>
      <c r="I36" s="92"/>
      <c r="J36" s="26"/>
      <c r="K36" s="96">
        <f t="shared" si="0"/>
        <v>7103.779999999997</v>
      </c>
      <c r="L36" s="105"/>
      <c r="N36" s="129"/>
      <c r="O36" s="129"/>
      <c r="P36" s="129"/>
      <c r="Q36" s="129"/>
      <c r="R36" s="129"/>
      <c r="S36" s="129"/>
      <c r="T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 t="s">
        <v>77</v>
      </c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26"/>
      <c r="AW36" s="215" t="str">
        <f t="shared" si="1"/>
        <v/>
      </c>
      <c r="AX36" s="216" t="str">
        <f t="shared" si="2"/>
        <v/>
      </c>
      <c r="AY36" s="216" t="str">
        <f t="shared" si="3"/>
        <v/>
      </c>
      <c r="AZ36" s="216" t="str">
        <f t="shared" si="4"/>
        <v/>
      </c>
      <c r="BA36" s="216" t="str">
        <f t="shared" si="5"/>
        <v/>
      </c>
      <c r="BB36" s="216" t="str">
        <f t="shared" si="6"/>
        <v/>
      </c>
      <c r="BC36" s="217" t="str">
        <f t="shared" si="7"/>
        <v/>
      </c>
      <c r="BD36" s="5"/>
      <c r="BE36" s="117" t="str">
        <f t="shared" si="8"/>
        <v/>
      </c>
      <c r="BF36" s="5" t="str">
        <f t="shared" si="9"/>
        <v/>
      </c>
      <c r="BG36" s="5" t="str">
        <f t="shared" si="10"/>
        <v/>
      </c>
      <c r="BH36" s="5" t="str">
        <f t="shared" si="11"/>
        <v/>
      </c>
      <c r="BI36" s="5" t="str">
        <f t="shared" si="12"/>
        <v/>
      </c>
      <c r="BJ36" s="5" t="str">
        <f t="shared" si="13"/>
        <v/>
      </c>
      <c r="BK36" s="5" t="str">
        <f t="shared" si="14"/>
        <v/>
      </c>
      <c r="BL36" s="5" t="str">
        <f t="shared" si="15"/>
        <v/>
      </c>
      <c r="BM36" s="5" t="str">
        <f t="shared" si="16"/>
        <v/>
      </c>
      <c r="BN36" s="5">
        <f t="shared" si="17"/>
        <v>214.5</v>
      </c>
      <c r="BO36" s="5" t="str">
        <f t="shared" si="18"/>
        <v/>
      </c>
      <c r="BP36" s="5" t="str">
        <f t="shared" si="19"/>
        <v/>
      </c>
      <c r="BQ36" s="5" t="str">
        <f t="shared" si="20"/>
        <v/>
      </c>
      <c r="BR36" s="5" t="str">
        <f t="shared" si="21"/>
        <v/>
      </c>
      <c r="BS36" s="5" t="str">
        <f t="shared" si="22"/>
        <v/>
      </c>
      <c r="BT36" s="5" t="str">
        <f t="shared" si="23"/>
        <v/>
      </c>
      <c r="BU36" s="5" t="str">
        <f t="shared" si="24"/>
        <v/>
      </c>
      <c r="BV36" s="5" t="str">
        <f t="shared" si="25"/>
        <v/>
      </c>
      <c r="BW36" s="5" t="str">
        <f t="shared" si="26"/>
        <v/>
      </c>
      <c r="BX36" s="5" t="str">
        <f t="shared" si="27"/>
        <v/>
      </c>
      <c r="BY36" s="5" t="str">
        <f t="shared" si="28"/>
        <v/>
      </c>
      <c r="BZ36" s="5" t="str">
        <f t="shared" si="29"/>
        <v/>
      </c>
      <c r="CA36" s="5" t="str">
        <f t="shared" si="30"/>
        <v/>
      </c>
      <c r="CB36" s="118" t="str">
        <f t="shared" si="31"/>
        <v/>
      </c>
      <c r="CC36" s="117"/>
    </row>
    <row r="37" spans="1:81" ht="12.75" customHeight="1" x14ac:dyDescent="0.2">
      <c r="A37" s="105"/>
      <c r="B37" s="75" t="s">
        <v>279</v>
      </c>
      <c r="C37" s="24">
        <v>95</v>
      </c>
      <c r="D37" s="20">
        <v>43169</v>
      </c>
      <c r="E37" s="44" t="s">
        <v>235</v>
      </c>
      <c r="F37" s="89">
        <v>210.5</v>
      </c>
      <c r="G37" s="40" t="s">
        <v>233</v>
      </c>
      <c r="H37" s="46"/>
      <c r="I37" s="93"/>
      <c r="J37" s="26"/>
      <c r="K37" s="97">
        <f t="shared" si="0"/>
        <v>6893.279999999997</v>
      </c>
      <c r="L37" s="105"/>
      <c r="N37" s="129"/>
      <c r="O37" s="129"/>
      <c r="P37" s="129"/>
      <c r="Q37" s="129"/>
      <c r="R37" s="129"/>
      <c r="S37" s="129"/>
      <c r="T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 t="s">
        <v>77</v>
      </c>
      <c r="AP37" s="129"/>
      <c r="AQ37" s="129"/>
      <c r="AR37" s="129"/>
      <c r="AS37" s="129"/>
      <c r="AT37" s="129"/>
      <c r="AU37" s="26"/>
      <c r="AW37" s="215" t="str">
        <f t="shared" si="1"/>
        <v/>
      </c>
      <c r="AX37" s="216" t="str">
        <f t="shared" si="2"/>
        <v/>
      </c>
      <c r="AY37" s="216" t="str">
        <f t="shared" si="3"/>
        <v/>
      </c>
      <c r="AZ37" s="216" t="str">
        <f t="shared" si="4"/>
        <v/>
      </c>
      <c r="BA37" s="216" t="str">
        <f t="shared" si="5"/>
        <v/>
      </c>
      <c r="BB37" s="216" t="str">
        <f t="shared" si="6"/>
        <v/>
      </c>
      <c r="BC37" s="217" t="str">
        <f t="shared" si="7"/>
        <v/>
      </c>
      <c r="BD37" s="5"/>
      <c r="BE37" s="117" t="str">
        <f t="shared" si="8"/>
        <v/>
      </c>
      <c r="BF37" s="5" t="str">
        <f t="shared" si="9"/>
        <v/>
      </c>
      <c r="BG37" s="5" t="str">
        <f t="shared" si="10"/>
        <v/>
      </c>
      <c r="BH37" s="5" t="str">
        <f t="shared" si="11"/>
        <v/>
      </c>
      <c r="BI37" s="5" t="str">
        <f t="shared" si="12"/>
        <v/>
      </c>
      <c r="BJ37" s="5" t="str">
        <f t="shared" si="13"/>
        <v/>
      </c>
      <c r="BK37" s="5" t="str">
        <f t="shared" si="14"/>
        <v/>
      </c>
      <c r="BL37" s="5" t="str">
        <f t="shared" si="15"/>
        <v/>
      </c>
      <c r="BM37" s="5" t="str">
        <f t="shared" si="16"/>
        <v/>
      </c>
      <c r="BN37" s="5" t="str">
        <f t="shared" si="17"/>
        <v/>
      </c>
      <c r="BO37" s="5" t="str">
        <f t="shared" si="18"/>
        <v/>
      </c>
      <c r="BP37" s="5" t="str">
        <f t="shared" si="19"/>
        <v/>
      </c>
      <c r="BQ37" s="5" t="str">
        <f t="shared" si="20"/>
        <v/>
      </c>
      <c r="BR37" s="5" t="str">
        <f t="shared" si="21"/>
        <v/>
      </c>
      <c r="BS37" s="5" t="str">
        <f t="shared" si="22"/>
        <v/>
      </c>
      <c r="BT37" s="5" t="str">
        <f t="shared" si="23"/>
        <v/>
      </c>
      <c r="BU37" s="5" t="str">
        <f t="shared" si="24"/>
        <v/>
      </c>
      <c r="BV37" s="5" t="str">
        <f t="shared" si="25"/>
        <v/>
      </c>
      <c r="BW37" s="5">
        <f t="shared" si="26"/>
        <v>210.5</v>
      </c>
      <c r="BX37" s="5" t="str">
        <f t="shared" si="27"/>
        <v/>
      </c>
      <c r="BY37" s="5" t="str">
        <f t="shared" si="28"/>
        <v/>
      </c>
      <c r="BZ37" s="5" t="str">
        <f t="shared" si="29"/>
        <v/>
      </c>
      <c r="CA37" s="5" t="str">
        <f t="shared" si="30"/>
        <v/>
      </c>
      <c r="CB37" s="118" t="str">
        <f t="shared" si="31"/>
        <v/>
      </c>
      <c r="CC37" s="117"/>
    </row>
    <row r="38" spans="1:81" ht="12.75" customHeight="1" x14ac:dyDescent="0.2">
      <c r="A38" s="105"/>
      <c r="B38" s="74" t="s">
        <v>279</v>
      </c>
      <c r="C38" s="35">
        <v>96</v>
      </c>
      <c r="D38" s="30">
        <v>43169</v>
      </c>
      <c r="E38" s="45" t="s">
        <v>236</v>
      </c>
      <c r="F38" s="88">
        <v>362.4</v>
      </c>
      <c r="G38" s="64" t="s">
        <v>237</v>
      </c>
      <c r="H38" s="45"/>
      <c r="I38" s="92"/>
      <c r="J38" s="26"/>
      <c r="K38" s="96">
        <f t="shared" si="0"/>
        <v>6530.8799999999974</v>
      </c>
      <c r="L38" s="105"/>
      <c r="N38" s="129"/>
      <c r="O38" s="129"/>
      <c r="P38" s="129"/>
      <c r="Q38" s="129"/>
      <c r="R38" s="129"/>
      <c r="S38" s="129"/>
      <c r="T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 t="s">
        <v>77</v>
      </c>
      <c r="AO38" s="129"/>
      <c r="AP38" s="129"/>
      <c r="AQ38" s="129"/>
      <c r="AR38" s="129"/>
      <c r="AS38" s="129"/>
      <c r="AT38" s="129"/>
      <c r="AU38" s="26"/>
      <c r="AW38" s="215" t="str">
        <f t="shared" si="1"/>
        <v/>
      </c>
      <c r="AX38" s="216" t="str">
        <f t="shared" si="2"/>
        <v/>
      </c>
      <c r="AY38" s="216" t="str">
        <f t="shared" si="3"/>
        <v/>
      </c>
      <c r="AZ38" s="216" t="str">
        <f t="shared" si="4"/>
        <v/>
      </c>
      <c r="BA38" s="216" t="str">
        <f t="shared" si="5"/>
        <v/>
      </c>
      <c r="BB38" s="216" t="str">
        <f t="shared" si="6"/>
        <v/>
      </c>
      <c r="BC38" s="217" t="str">
        <f t="shared" si="7"/>
        <v/>
      </c>
      <c r="BD38" s="5"/>
      <c r="BE38" s="117" t="str">
        <f t="shared" si="8"/>
        <v/>
      </c>
      <c r="BF38" s="5" t="str">
        <f t="shared" si="9"/>
        <v/>
      </c>
      <c r="BG38" s="5" t="str">
        <f t="shared" si="10"/>
        <v/>
      </c>
      <c r="BH38" s="5" t="str">
        <f t="shared" si="11"/>
        <v/>
      </c>
      <c r="BI38" s="5" t="str">
        <f t="shared" si="12"/>
        <v/>
      </c>
      <c r="BJ38" s="5" t="str">
        <f t="shared" si="13"/>
        <v/>
      </c>
      <c r="BK38" s="5" t="str">
        <f t="shared" si="14"/>
        <v/>
      </c>
      <c r="BL38" s="5" t="str">
        <f t="shared" si="15"/>
        <v/>
      </c>
      <c r="BM38" s="5" t="str">
        <f t="shared" si="16"/>
        <v/>
      </c>
      <c r="BN38" s="5" t="str">
        <f t="shared" si="17"/>
        <v/>
      </c>
      <c r="BO38" s="5" t="str">
        <f t="shared" si="18"/>
        <v/>
      </c>
      <c r="BP38" s="5" t="str">
        <f t="shared" si="19"/>
        <v/>
      </c>
      <c r="BQ38" s="5" t="str">
        <f t="shared" si="20"/>
        <v/>
      </c>
      <c r="BR38" s="5" t="str">
        <f t="shared" si="21"/>
        <v/>
      </c>
      <c r="BS38" s="5" t="str">
        <f t="shared" si="22"/>
        <v/>
      </c>
      <c r="BT38" s="5" t="str">
        <f t="shared" si="23"/>
        <v/>
      </c>
      <c r="BU38" s="5" t="str">
        <f t="shared" si="24"/>
        <v/>
      </c>
      <c r="BV38" s="5">
        <f t="shared" si="25"/>
        <v>362.4</v>
      </c>
      <c r="BW38" s="5" t="str">
        <f t="shared" si="26"/>
        <v/>
      </c>
      <c r="BX38" s="5" t="str">
        <f t="shared" si="27"/>
        <v/>
      </c>
      <c r="BY38" s="5" t="str">
        <f t="shared" si="28"/>
        <v/>
      </c>
      <c r="BZ38" s="5" t="str">
        <f t="shared" si="29"/>
        <v/>
      </c>
      <c r="CA38" s="5" t="str">
        <f t="shared" si="30"/>
        <v/>
      </c>
      <c r="CB38" s="118" t="str">
        <f t="shared" si="31"/>
        <v/>
      </c>
      <c r="CC38" s="117"/>
    </row>
    <row r="39" spans="1:81" ht="12.75" customHeight="1" x14ac:dyDescent="0.2">
      <c r="A39" s="105"/>
      <c r="B39" s="195" t="s">
        <v>279</v>
      </c>
      <c r="C39" s="24">
        <v>97</v>
      </c>
      <c r="D39" s="20">
        <v>43169</v>
      </c>
      <c r="E39" s="44" t="s">
        <v>238</v>
      </c>
      <c r="F39" s="89">
        <v>82.5</v>
      </c>
      <c r="G39" s="65" t="s">
        <v>240</v>
      </c>
      <c r="H39" s="46"/>
      <c r="I39" s="93"/>
      <c r="J39" s="26"/>
      <c r="K39" s="97">
        <f t="shared" si="0"/>
        <v>6448.3799999999974</v>
      </c>
      <c r="L39" s="105"/>
      <c r="N39" s="129"/>
      <c r="O39" s="129"/>
      <c r="P39" s="129"/>
      <c r="Q39" s="129"/>
      <c r="R39" s="129"/>
      <c r="S39" s="129"/>
      <c r="T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 t="s">
        <v>77</v>
      </c>
      <c r="AN39" s="129"/>
      <c r="AO39" s="129"/>
      <c r="AP39" s="129"/>
      <c r="AQ39" s="129"/>
      <c r="AR39" s="129"/>
      <c r="AS39" s="129"/>
      <c r="AT39" s="129"/>
      <c r="AU39" s="26"/>
      <c r="AW39" s="215" t="str">
        <f t="shared" si="1"/>
        <v/>
      </c>
      <c r="AX39" s="216" t="str">
        <f t="shared" si="2"/>
        <v/>
      </c>
      <c r="AY39" s="216" t="str">
        <f t="shared" si="3"/>
        <v/>
      </c>
      <c r="AZ39" s="216" t="str">
        <f t="shared" si="4"/>
        <v/>
      </c>
      <c r="BA39" s="216" t="str">
        <f t="shared" si="5"/>
        <v/>
      </c>
      <c r="BB39" s="216" t="str">
        <f t="shared" si="6"/>
        <v/>
      </c>
      <c r="BC39" s="217" t="str">
        <f t="shared" si="7"/>
        <v/>
      </c>
      <c r="BD39" s="5"/>
      <c r="BE39" s="117" t="str">
        <f t="shared" si="8"/>
        <v/>
      </c>
      <c r="BF39" s="5" t="str">
        <f t="shared" si="9"/>
        <v/>
      </c>
      <c r="BG39" s="5" t="str">
        <f t="shared" si="10"/>
        <v/>
      </c>
      <c r="BH39" s="5" t="str">
        <f t="shared" si="11"/>
        <v/>
      </c>
      <c r="BI39" s="5" t="str">
        <f t="shared" si="12"/>
        <v/>
      </c>
      <c r="BJ39" s="5" t="str">
        <f t="shared" si="13"/>
        <v/>
      </c>
      <c r="BK39" s="5" t="str">
        <f t="shared" si="14"/>
        <v/>
      </c>
      <c r="BL39" s="5" t="str">
        <f t="shared" si="15"/>
        <v/>
      </c>
      <c r="BM39" s="5" t="str">
        <f t="shared" si="16"/>
        <v/>
      </c>
      <c r="BN39" s="5" t="str">
        <f t="shared" si="17"/>
        <v/>
      </c>
      <c r="BO39" s="5" t="str">
        <f t="shared" si="18"/>
        <v/>
      </c>
      <c r="BP39" s="5" t="str">
        <f t="shared" si="19"/>
        <v/>
      </c>
      <c r="BQ39" s="5" t="str">
        <f t="shared" si="20"/>
        <v/>
      </c>
      <c r="BR39" s="5" t="str">
        <f t="shared" si="21"/>
        <v/>
      </c>
      <c r="BS39" s="5" t="str">
        <f t="shared" si="22"/>
        <v/>
      </c>
      <c r="BT39" s="5" t="str">
        <f t="shared" si="23"/>
        <v/>
      </c>
      <c r="BU39" s="5">
        <f t="shared" si="24"/>
        <v>82.5</v>
      </c>
      <c r="BV39" s="5" t="str">
        <f t="shared" si="25"/>
        <v/>
      </c>
      <c r="BW39" s="5" t="str">
        <f t="shared" si="26"/>
        <v/>
      </c>
      <c r="BX39" s="5" t="str">
        <f t="shared" si="27"/>
        <v/>
      </c>
      <c r="BY39" s="5" t="str">
        <f t="shared" si="28"/>
        <v/>
      </c>
      <c r="BZ39" s="5" t="str">
        <f t="shared" si="29"/>
        <v/>
      </c>
      <c r="CA39" s="5" t="str">
        <f t="shared" si="30"/>
        <v/>
      </c>
      <c r="CB39" s="118" t="str">
        <f t="shared" si="31"/>
        <v/>
      </c>
      <c r="CC39" s="117"/>
    </row>
    <row r="40" spans="1:81" ht="12.75" customHeight="1" x14ac:dyDescent="0.2">
      <c r="A40" s="105"/>
      <c r="B40" s="196" t="s">
        <v>354</v>
      </c>
      <c r="C40" s="35">
        <v>98</v>
      </c>
      <c r="D40" s="30">
        <v>43177</v>
      </c>
      <c r="E40" s="47" t="s">
        <v>242</v>
      </c>
      <c r="F40" s="88">
        <v>76.8</v>
      </c>
      <c r="G40" s="42" t="s">
        <v>243</v>
      </c>
      <c r="H40" s="45"/>
      <c r="I40" s="92"/>
      <c r="J40" s="26"/>
      <c r="K40" s="96">
        <f t="shared" si="0"/>
        <v>6371.5799999999972</v>
      </c>
      <c r="L40" s="105"/>
      <c r="N40" s="129"/>
      <c r="O40" s="129"/>
      <c r="P40" s="129"/>
      <c r="Q40" s="129"/>
      <c r="R40" s="129"/>
      <c r="S40" s="129"/>
      <c r="T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 t="s">
        <v>77</v>
      </c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26"/>
      <c r="AW40" s="215" t="str">
        <f t="shared" si="1"/>
        <v/>
      </c>
      <c r="AX40" s="216" t="str">
        <f t="shared" si="2"/>
        <v/>
      </c>
      <c r="AY40" s="216" t="str">
        <f t="shared" si="3"/>
        <v/>
      </c>
      <c r="AZ40" s="216" t="str">
        <f t="shared" si="4"/>
        <v/>
      </c>
      <c r="BA40" s="216" t="str">
        <f t="shared" si="5"/>
        <v/>
      </c>
      <c r="BB40" s="216" t="str">
        <f t="shared" si="6"/>
        <v/>
      </c>
      <c r="BC40" s="217" t="str">
        <f t="shared" si="7"/>
        <v/>
      </c>
      <c r="BD40" s="5"/>
      <c r="BE40" s="117" t="str">
        <f t="shared" si="8"/>
        <v/>
      </c>
      <c r="BF40" s="5" t="str">
        <f t="shared" si="9"/>
        <v/>
      </c>
      <c r="BG40" s="5" t="str">
        <f t="shared" si="10"/>
        <v/>
      </c>
      <c r="BH40" s="5" t="str">
        <f t="shared" si="11"/>
        <v/>
      </c>
      <c r="BI40" s="5" t="str">
        <f t="shared" si="12"/>
        <v/>
      </c>
      <c r="BJ40" s="5" t="str">
        <f t="shared" si="13"/>
        <v/>
      </c>
      <c r="BK40" s="5" t="str">
        <f t="shared" si="14"/>
        <v/>
      </c>
      <c r="BL40" s="5" t="str">
        <f t="shared" si="15"/>
        <v/>
      </c>
      <c r="BM40" s="5" t="str">
        <f t="shared" si="16"/>
        <v/>
      </c>
      <c r="BN40" s="5" t="str">
        <f t="shared" si="17"/>
        <v/>
      </c>
      <c r="BO40" s="5" t="str">
        <f t="shared" si="18"/>
        <v/>
      </c>
      <c r="BP40" s="5">
        <f t="shared" si="19"/>
        <v>76.8</v>
      </c>
      <c r="BQ40" s="5" t="str">
        <f t="shared" si="20"/>
        <v/>
      </c>
      <c r="BR40" s="5" t="str">
        <f t="shared" si="21"/>
        <v/>
      </c>
      <c r="BS40" s="5" t="str">
        <f t="shared" si="22"/>
        <v/>
      </c>
      <c r="BT40" s="5" t="str">
        <f t="shared" si="23"/>
        <v/>
      </c>
      <c r="BU40" s="5" t="str">
        <f t="shared" si="24"/>
        <v/>
      </c>
      <c r="BV40" s="5" t="str">
        <f t="shared" si="25"/>
        <v/>
      </c>
      <c r="BW40" s="5" t="str">
        <f t="shared" si="26"/>
        <v/>
      </c>
      <c r="BX40" s="5" t="str">
        <f t="shared" si="27"/>
        <v/>
      </c>
      <c r="BY40" s="5" t="str">
        <f t="shared" si="28"/>
        <v/>
      </c>
      <c r="BZ40" s="5" t="str">
        <f t="shared" si="29"/>
        <v/>
      </c>
      <c r="CA40" s="5" t="str">
        <f t="shared" si="30"/>
        <v/>
      </c>
      <c r="CB40" s="118" t="str">
        <f t="shared" si="31"/>
        <v/>
      </c>
      <c r="CC40" s="117"/>
    </row>
    <row r="41" spans="1:81" x14ac:dyDescent="0.2">
      <c r="A41" s="105"/>
      <c r="B41" s="75" t="s">
        <v>279</v>
      </c>
      <c r="C41" s="24">
        <v>99</v>
      </c>
      <c r="D41" s="20">
        <v>43169</v>
      </c>
      <c r="E41" s="44" t="s">
        <v>280</v>
      </c>
      <c r="F41" s="89">
        <v>19.2</v>
      </c>
      <c r="G41" s="73" t="s">
        <v>244</v>
      </c>
      <c r="H41" s="44"/>
      <c r="I41" s="93"/>
      <c r="J41" s="26"/>
      <c r="K41" s="97">
        <f t="shared" si="0"/>
        <v>6352.3799999999974</v>
      </c>
      <c r="L41" s="105"/>
      <c r="N41" s="129"/>
      <c r="O41" s="129"/>
      <c r="P41" s="129"/>
      <c r="Q41" s="129"/>
      <c r="R41" s="129"/>
      <c r="S41" s="129"/>
      <c r="T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 t="s">
        <v>77</v>
      </c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26"/>
      <c r="AW41" s="215" t="str">
        <f t="shared" si="1"/>
        <v/>
      </c>
      <c r="AX41" s="216" t="str">
        <f t="shared" si="2"/>
        <v/>
      </c>
      <c r="AY41" s="216" t="str">
        <f t="shared" si="3"/>
        <v/>
      </c>
      <c r="AZ41" s="216" t="str">
        <f t="shared" si="4"/>
        <v/>
      </c>
      <c r="BA41" s="216" t="str">
        <f t="shared" si="5"/>
        <v/>
      </c>
      <c r="BB41" s="216" t="str">
        <f t="shared" si="6"/>
        <v/>
      </c>
      <c r="BC41" s="217" t="str">
        <f t="shared" si="7"/>
        <v/>
      </c>
      <c r="BD41" s="5"/>
      <c r="BE41" s="117" t="str">
        <f t="shared" si="8"/>
        <v/>
      </c>
      <c r="BF41" s="5" t="str">
        <f t="shared" si="9"/>
        <v/>
      </c>
      <c r="BG41" s="5" t="str">
        <f t="shared" si="10"/>
        <v/>
      </c>
      <c r="BH41" s="5" t="str">
        <f t="shared" si="11"/>
        <v/>
      </c>
      <c r="BI41" s="5" t="str">
        <f t="shared" si="12"/>
        <v/>
      </c>
      <c r="BJ41" s="5" t="str">
        <f t="shared" si="13"/>
        <v/>
      </c>
      <c r="BK41" s="5" t="str">
        <f t="shared" si="14"/>
        <v/>
      </c>
      <c r="BL41" s="5" t="str">
        <f t="shared" si="15"/>
        <v/>
      </c>
      <c r="BM41" s="5" t="str">
        <f t="shared" si="16"/>
        <v/>
      </c>
      <c r="BN41" s="5" t="str">
        <f t="shared" si="17"/>
        <v/>
      </c>
      <c r="BO41" s="5">
        <f t="shared" si="18"/>
        <v>19.2</v>
      </c>
      <c r="BP41" s="5" t="str">
        <f t="shared" si="19"/>
        <v/>
      </c>
      <c r="BQ41" s="5" t="str">
        <f t="shared" si="20"/>
        <v/>
      </c>
      <c r="BR41" s="5" t="str">
        <f t="shared" si="21"/>
        <v/>
      </c>
      <c r="BS41" s="5" t="str">
        <f t="shared" si="22"/>
        <v/>
      </c>
      <c r="BT41" s="5" t="str">
        <f t="shared" si="23"/>
        <v/>
      </c>
      <c r="BU41" s="5" t="str">
        <f t="shared" si="24"/>
        <v/>
      </c>
      <c r="BV41" s="5" t="str">
        <f t="shared" si="25"/>
        <v/>
      </c>
      <c r="BW41" s="5" t="str">
        <f t="shared" si="26"/>
        <v/>
      </c>
      <c r="BX41" s="5" t="str">
        <f t="shared" si="27"/>
        <v/>
      </c>
      <c r="BY41" s="5" t="str">
        <f t="shared" si="28"/>
        <v/>
      </c>
      <c r="BZ41" s="5" t="str">
        <f t="shared" si="29"/>
        <v/>
      </c>
      <c r="CA41" s="5" t="str">
        <f t="shared" si="30"/>
        <v/>
      </c>
      <c r="CB41" s="118" t="str">
        <f t="shared" si="31"/>
        <v/>
      </c>
      <c r="CC41" s="117"/>
    </row>
    <row r="42" spans="1:81" x14ac:dyDescent="0.2">
      <c r="A42" s="105"/>
      <c r="B42" s="74" t="s">
        <v>279</v>
      </c>
      <c r="C42" s="35">
        <v>100</v>
      </c>
      <c r="D42" s="30">
        <v>43178</v>
      </c>
      <c r="E42" s="36" t="s">
        <v>88</v>
      </c>
      <c r="F42" s="88">
        <v>128</v>
      </c>
      <c r="G42" s="64" t="s">
        <v>245</v>
      </c>
      <c r="H42" s="31"/>
      <c r="I42" s="92"/>
      <c r="J42" s="26"/>
      <c r="K42" s="96">
        <f t="shared" si="0"/>
        <v>6224.3799999999974</v>
      </c>
      <c r="L42" s="105"/>
      <c r="N42" s="129"/>
      <c r="O42" s="129"/>
      <c r="P42" s="129"/>
      <c r="Q42" s="129"/>
      <c r="R42" s="129"/>
      <c r="S42" s="129"/>
      <c r="T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 t="s">
        <v>77</v>
      </c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26"/>
      <c r="AW42" s="215" t="str">
        <f t="shared" si="1"/>
        <v/>
      </c>
      <c r="AX42" s="216" t="str">
        <f t="shared" si="2"/>
        <v/>
      </c>
      <c r="AY42" s="216" t="str">
        <f t="shared" si="3"/>
        <v/>
      </c>
      <c r="AZ42" s="216" t="str">
        <f t="shared" si="4"/>
        <v/>
      </c>
      <c r="BA42" s="216" t="str">
        <f t="shared" si="5"/>
        <v/>
      </c>
      <c r="BB42" s="216" t="str">
        <f t="shared" si="6"/>
        <v/>
      </c>
      <c r="BC42" s="217" t="str">
        <f t="shared" si="7"/>
        <v/>
      </c>
      <c r="BD42" s="5"/>
      <c r="BE42" s="117" t="str">
        <f t="shared" si="8"/>
        <v/>
      </c>
      <c r="BF42" s="5" t="str">
        <f t="shared" si="9"/>
        <v/>
      </c>
      <c r="BG42" s="5" t="str">
        <f t="shared" si="10"/>
        <v/>
      </c>
      <c r="BH42" s="5" t="str">
        <f t="shared" si="11"/>
        <v/>
      </c>
      <c r="BI42" s="5" t="str">
        <f t="shared" si="12"/>
        <v/>
      </c>
      <c r="BJ42" s="5" t="str">
        <f t="shared" si="13"/>
        <v/>
      </c>
      <c r="BK42" s="5" t="str">
        <f t="shared" si="14"/>
        <v/>
      </c>
      <c r="BL42" s="5" t="str">
        <f t="shared" si="15"/>
        <v/>
      </c>
      <c r="BM42" s="5" t="str">
        <f t="shared" si="16"/>
        <v/>
      </c>
      <c r="BN42" s="5" t="str">
        <f t="shared" si="17"/>
        <v/>
      </c>
      <c r="BO42" s="5" t="str">
        <f t="shared" si="18"/>
        <v/>
      </c>
      <c r="BP42" s="5">
        <f t="shared" si="19"/>
        <v>128</v>
      </c>
      <c r="BQ42" s="5" t="str">
        <f t="shared" si="20"/>
        <v/>
      </c>
      <c r="BR42" s="5" t="str">
        <f t="shared" si="21"/>
        <v/>
      </c>
      <c r="BS42" s="5" t="str">
        <f t="shared" si="22"/>
        <v/>
      </c>
      <c r="BT42" s="5" t="str">
        <f t="shared" si="23"/>
        <v/>
      </c>
      <c r="BU42" s="5" t="str">
        <f t="shared" si="24"/>
        <v/>
      </c>
      <c r="BV42" s="5" t="str">
        <f t="shared" si="25"/>
        <v/>
      </c>
      <c r="BW42" s="5" t="str">
        <f t="shared" si="26"/>
        <v/>
      </c>
      <c r="BX42" s="5" t="str">
        <f t="shared" si="27"/>
        <v/>
      </c>
      <c r="BY42" s="5" t="str">
        <f>IF(AQ42="X",F42,"")</f>
        <v/>
      </c>
      <c r="BZ42" s="5" t="str">
        <f t="shared" si="29"/>
        <v/>
      </c>
      <c r="CA42" s="5" t="str">
        <f t="shared" si="30"/>
        <v/>
      </c>
      <c r="CB42" s="118" t="str">
        <f t="shared" si="31"/>
        <v/>
      </c>
      <c r="CC42" s="117"/>
    </row>
    <row r="43" spans="1:81" x14ac:dyDescent="0.2">
      <c r="A43" s="105"/>
      <c r="B43" s="75" t="s">
        <v>279</v>
      </c>
      <c r="C43" s="24">
        <v>101</v>
      </c>
      <c r="D43" s="20">
        <v>43178</v>
      </c>
      <c r="E43" s="44" t="s">
        <v>88</v>
      </c>
      <c r="F43" s="89">
        <v>0.95</v>
      </c>
      <c r="G43" s="40" t="s">
        <v>246</v>
      </c>
      <c r="H43" s="25"/>
      <c r="I43" s="93"/>
      <c r="J43" s="26"/>
      <c r="K43" s="97">
        <f t="shared" si="0"/>
        <v>6223.4299999999976</v>
      </c>
      <c r="L43" s="105"/>
      <c r="N43" s="129"/>
      <c r="O43" s="129"/>
      <c r="P43" s="129"/>
      <c r="Q43" s="129"/>
      <c r="R43" s="129"/>
      <c r="S43" s="129"/>
      <c r="T43" s="129"/>
      <c r="W43" s="129"/>
      <c r="X43" s="129"/>
      <c r="Y43" s="129" t="s">
        <v>77</v>
      </c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26"/>
      <c r="AW43" s="215" t="str">
        <f t="shared" si="1"/>
        <v/>
      </c>
      <c r="AX43" s="216" t="str">
        <f t="shared" si="2"/>
        <v/>
      </c>
      <c r="AY43" s="216" t="str">
        <f t="shared" si="3"/>
        <v/>
      </c>
      <c r="AZ43" s="216" t="str">
        <f t="shared" si="4"/>
        <v/>
      </c>
      <c r="BA43" s="216" t="str">
        <f t="shared" si="5"/>
        <v/>
      </c>
      <c r="BB43" s="216" t="str">
        <f t="shared" si="6"/>
        <v/>
      </c>
      <c r="BC43" s="217" t="str">
        <f t="shared" si="7"/>
        <v/>
      </c>
      <c r="BD43" s="5"/>
      <c r="BE43" s="117" t="str">
        <f t="shared" si="8"/>
        <v/>
      </c>
      <c r="BF43" s="5" t="str">
        <f t="shared" si="9"/>
        <v/>
      </c>
      <c r="BG43" s="5">
        <f t="shared" si="10"/>
        <v>0.95</v>
      </c>
      <c r="BH43" s="5" t="str">
        <f t="shared" si="11"/>
        <v/>
      </c>
      <c r="BI43" s="5" t="str">
        <f t="shared" si="12"/>
        <v/>
      </c>
      <c r="BJ43" s="5" t="str">
        <f t="shared" si="13"/>
        <v/>
      </c>
      <c r="BK43" s="5" t="str">
        <f t="shared" si="14"/>
        <v/>
      </c>
      <c r="BL43" s="5" t="str">
        <f t="shared" si="15"/>
        <v/>
      </c>
      <c r="BM43" s="5" t="str">
        <f t="shared" si="16"/>
        <v/>
      </c>
      <c r="BN43" s="5" t="str">
        <f t="shared" si="17"/>
        <v/>
      </c>
      <c r="BO43" s="5" t="str">
        <f t="shared" si="18"/>
        <v/>
      </c>
      <c r="BP43" s="5" t="str">
        <f t="shared" si="19"/>
        <v/>
      </c>
      <c r="BQ43" s="5" t="str">
        <f t="shared" si="20"/>
        <v/>
      </c>
      <c r="BR43" s="5" t="str">
        <f t="shared" si="21"/>
        <v/>
      </c>
      <c r="BS43" s="5" t="str">
        <f t="shared" si="22"/>
        <v/>
      </c>
      <c r="BT43" s="5" t="str">
        <f t="shared" si="23"/>
        <v/>
      </c>
      <c r="BU43" s="5" t="str">
        <f t="shared" si="24"/>
        <v/>
      </c>
      <c r="BV43" s="5" t="str">
        <f t="shared" si="25"/>
        <v/>
      </c>
      <c r="BW43" s="5" t="str">
        <f t="shared" si="26"/>
        <v/>
      </c>
      <c r="BX43" s="5" t="str">
        <f t="shared" si="27"/>
        <v/>
      </c>
      <c r="BY43" s="5" t="str">
        <f t="shared" si="28"/>
        <v/>
      </c>
      <c r="BZ43" s="5" t="str">
        <f t="shared" si="29"/>
        <v/>
      </c>
      <c r="CA43" s="5" t="str">
        <f t="shared" si="30"/>
        <v/>
      </c>
      <c r="CB43" s="118" t="str">
        <f t="shared" si="31"/>
        <v/>
      </c>
      <c r="CC43" s="117"/>
    </row>
    <row r="44" spans="1:81" x14ac:dyDescent="0.2">
      <c r="A44" s="105"/>
      <c r="B44" s="74" t="s">
        <v>279</v>
      </c>
      <c r="C44" s="142">
        <v>102</v>
      </c>
      <c r="D44" s="30">
        <v>43181</v>
      </c>
      <c r="E44" s="45" t="s">
        <v>247</v>
      </c>
      <c r="F44" s="88">
        <v>130</v>
      </c>
      <c r="G44" s="63" t="s">
        <v>248</v>
      </c>
      <c r="H44" s="31"/>
      <c r="I44" s="92"/>
      <c r="J44" s="26"/>
      <c r="K44" s="96">
        <f t="shared" si="0"/>
        <v>6093.4299999999976</v>
      </c>
      <c r="L44" s="105"/>
      <c r="N44" s="129"/>
      <c r="O44" s="129"/>
      <c r="P44" s="129"/>
      <c r="Q44" s="129"/>
      <c r="R44" s="129"/>
      <c r="S44" s="129"/>
      <c r="T44" s="129"/>
      <c r="W44" s="129"/>
      <c r="X44" s="129"/>
      <c r="Y44" s="129"/>
      <c r="Z44" s="129" t="s">
        <v>77</v>
      </c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26"/>
      <c r="AW44" s="215" t="str">
        <f t="shared" si="1"/>
        <v/>
      </c>
      <c r="AX44" s="216" t="str">
        <f t="shared" si="2"/>
        <v/>
      </c>
      <c r="AY44" s="216" t="str">
        <f t="shared" si="3"/>
        <v/>
      </c>
      <c r="AZ44" s="216" t="str">
        <f t="shared" si="4"/>
        <v/>
      </c>
      <c r="BA44" s="216" t="str">
        <f t="shared" si="5"/>
        <v/>
      </c>
      <c r="BB44" s="216" t="str">
        <f t="shared" si="6"/>
        <v/>
      </c>
      <c r="BC44" s="217" t="str">
        <f t="shared" si="7"/>
        <v/>
      </c>
      <c r="BD44" s="5"/>
      <c r="BE44" s="117" t="str">
        <f t="shared" si="8"/>
        <v/>
      </c>
      <c r="BF44" s="5" t="str">
        <f t="shared" si="9"/>
        <v/>
      </c>
      <c r="BG44" s="5" t="str">
        <f t="shared" si="10"/>
        <v/>
      </c>
      <c r="BH44" s="5">
        <f t="shared" si="11"/>
        <v>130</v>
      </c>
      <c r="BI44" s="5" t="str">
        <f t="shared" si="12"/>
        <v/>
      </c>
      <c r="BJ44" s="5" t="str">
        <f t="shared" si="13"/>
        <v/>
      </c>
      <c r="BK44" s="5" t="str">
        <f t="shared" si="14"/>
        <v/>
      </c>
      <c r="BL44" s="5" t="str">
        <f t="shared" si="15"/>
        <v/>
      </c>
      <c r="BM44" s="5" t="str">
        <f t="shared" si="16"/>
        <v/>
      </c>
      <c r="BN44" s="5" t="str">
        <f t="shared" si="17"/>
        <v/>
      </c>
      <c r="BO44" s="5" t="str">
        <f t="shared" si="18"/>
        <v/>
      </c>
      <c r="BP44" s="5" t="str">
        <f t="shared" si="19"/>
        <v/>
      </c>
      <c r="BQ44" s="5" t="str">
        <f t="shared" si="20"/>
        <v/>
      </c>
      <c r="BR44" s="5" t="str">
        <f t="shared" si="21"/>
        <v/>
      </c>
      <c r="BS44" s="5" t="str">
        <f t="shared" si="22"/>
        <v/>
      </c>
      <c r="BT44" s="5" t="str">
        <f t="shared" si="23"/>
        <v/>
      </c>
      <c r="BU44" s="5" t="str">
        <f t="shared" si="24"/>
        <v/>
      </c>
      <c r="BV44" s="5" t="str">
        <f t="shared" si="25"/>
        <v/>
      </c>
      <c r="BW44" s="5" t="str">
        <f t="shared" si="26"/>
        <v/>
      </c>
      <c r="BX44" s="5" t="str">
        <f t="shared" si="27"/>
        <v/>
      </c>
      <c r="BY44" s="5" t="str">
        <f t="shared" si="28"/>
        <v/>
      </c>
      <c r="BZ44" s="5" t="str">
        <f t="shared" si="29"/>
        <v/>
      </c>
      <c r="CA44" s="5" t="str">
        <f t="shared" si="30"/>
        <v/>
      </c>
      <c r="CB44" s="118" t="str">
        <f t="shared" si="31"/>
        <v/>
      </c>
      <c r="CC44" s="117"/>
    </row>
    <row r="45" spans="1:81" x14ac:dyDescent="0.2">
      <c r="A45" s="105"/>
      <c r="B45" s="75" t="s">
        <v>279</v>
      </c>
      <c r="C45" s="33">
        <v>103</v>
      </c>
      <c r="D45" s="20">
        <v>43181</v>
      </c>
      <c r="E45" s="44" t="s">
        <v>249</v>
      </c>
      <c r="F45" s="89">
        <v>130</v>
      </c>
      <c r="G45" s="185" t="s">
        <v>250</v>
      </c>
      <c r="H45" s="44"/>
      <c r="I45" s="93"/>
      <c r="J45" s="26"/>
      <c r="K45" s="97">
        <f t="shared" si="0"/>
        <v>5963.4299999999976</v>
      </c>
      <c r="L45" s="105"/>
      <c r="N45" s="129"/>
      <c r="O45" s="129"/>
      <c r="P45" s="129"/>
      <c r="Q45" s="129"/>
      <c r="R45" s="129"/>
      <c r="S45" s="129"/>
      <c r="T45" s="129"/>
      <c r="W45" s="129"/>
      <c r="X45" s="129"/>
      <c r="Y45" s="129"/>
      <c r="Z45" s="129" t="s">
        <v>77</v>
      </c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26"/>
      <c r="AW45" s="215" t="str">
        <f t="shared" si="1"/>
        <v/>
      </c>
      <c r="AX45" s="216" t="str">
        <f t="shared" si="2"/>
        <v/>
      </c>
      <c r="AY45" s="216" t="str">
        <f t="shared" si="3"/>
        <v/>
      </c>
      <c r="AZ45" s="216" t="str">
        <f t="shared" si="4"/>
        <v/>
      </c>
      <c r="BA45" s="216" t="str">
        <f t="shared" si="5"/>
        <v/>
      </c>
      <c r="BB45" s="216" t="str">
        <f t="shared" si="6"/>
        <v/>
      </c>
      <c r="BC45" s="217" t="str">
        <f t="shared" si="7"/>
        <v/>
      </c>
      <c r="BD45" s="5"/>
      <c r="BE45" s="117" t="str">
        <f t="shared" si="8"/>
        <v/>
      </c>
      <c r="BF45" s="5" t="str">
        <f t="shared" si="9"/>
        <v/>
      </c>
      <c r="BG45" s="5" t="str">
        <f t="shared" si="10"/>
        <v/>
      </c>
      <c r="BH45" s="5">
        <f t="shared" si="11"/>
        <v>130</v>
      </c>
      <c r="BI45" s="5" t="str">
        <f t="shared" si="12"/>
        <v/>
      </c>
      <c r="BJ45" s="5" t="str">
        <f t="shared" si="13"/>
        <v/>
      </c>
      <c r="BK45" s="5" t="str">
        <f t="shared" si="14"/>
        <v/>
      </c>
      <c r="BL45" s="5" t="str">
        <f t="shared" si="15"/>
        <v/>
      </c>
      <c r="BM45" s="5" t="str">
        <f t="shared" si="16"/>
        <v/>
      </c>
      <c r="BN45" s="5" t="str">
        <f t="shared" si="17"/>
        <v/>
      </c>
      <c r="BO45" s="5" t="str">
        <f t="shared" si="18"/>
        <v/>
      </c>
      <c r="BP45" s="5" t="str">
        <f t="shared" si="19"/>
        <v/>
      </c>
      <c r="BQ45" s="5" t="str">
        <f t="shared" si="20"/>
        <v/>
      </c>
      <c r="BR45" s="5" t="str">
        <f t="shared" si="21"/>
        <v/>
      </c>
      <c r="BS45" s="5" t="str">
        <f t="shared" si="22"/>
        <v/>
      </c>
      <c r="BT45" s="5" t="str">
        <f t="shared" si="23"/>
        <v/>
      </c>
      <c r="BU45" s="5" t="str">
        <f t="shared" si="24"/>
        <v/>
      </c>
      <c r="BV45" s="5" t="str">
        <f t="shared" si="25"/>
        <v/>
      </c>
      <c r="BW45" s="5" t="str">
        <f t="shared" si="26"/>
        <v/>
      </c>
      <c r="BX45" s="5" t="str">
        <f t="shared" si="27"/>
        <v/>
      </c>
      <c r="BY45" s="5" t="str">
        <f t="shared" si="28"/>
        <v/>
      </c>
      <c r="BZ45" s="5" t="str">
        <f t="shared" si="29"/>
        <v/>
      </c>
      <c r="CA45" s="5" t="str">
        <f t="shared" si="30"/>
        <v/>
      </c>
      <c r="CB45" s="118" t="str">
        <f t="shared" si="31"/>
        <v/>
      </c>
      <c r="CC45" s="117"/>
    </row>
    <row r="46" spans="1:81" x14ac:dyDescent="0.2">
      <c r="A46" s="105"/>
      <c r="B46" s="74" t="s">
        <v>279</v>
      </c>
      <c r="C46" s="50">
        <v>104</v>
      </c>
      <c r="D46" s="30">
        <v>43181</v>
      </c>
      <c r="E46" s="45" t="s">
        <v>251</v>
      </c>
      <c r="F46" s="88">
        <v>130</v>
      </c>
      <c r="G46" s="63" t="s">
        <v>252</v>
      </c>
      <c r="H46" s="186"/>
      <c r="I46" s="92"/>
      <c r="J46" s="26"/>
      <c r="K46" s="96">
        <f t="shared" si="0"/>
        <v>5833.4299999999976</v>
      </c>
      <c r="L46" s="105"/>
      <c r="N46" s="129"/>
      <c r="O46" s="129"/>
      <c r="P46" s="129"/>
      <c r="Q46" s="129"/>
      <c r="R46" s="129"/>
      <c r="S46" s="129"/>
      <c r="T46" s="129"/>
      <c r="W46" s="129"/>
      <c r="X46" s="129"/>
      <c r="Y46" s="129"/>
      <c r="Z46" s="129" t="s">
        <v>77</v>
      </c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26"/>
      <c r="AW46" s="215" t="str">
        <f t="shared" si="1"/>
        <v/>
      </c>
      <c r="AX46" s="216" t="str">
        <f t="shared" si="2"/>
        <v/>
      </c>
      <c r="AY46" s="216" t="str">
        <f t="shared" si="3"/>
        <v/>
      </c>
      <c r="AZ46" s="216" t="str">
        <f t="shared" si="4"/>
        <v/>
      </c>
      <c r="BA46" s="216" t="str">
        <f t="shared" si="5"/>
        <v/>
      </c>
      <c r="BB46" s="216" t="str">
        <f t="shared" si="6"/>
        <v/>
      </c>
      <c r="BC46" s="217" t="str">
        <f t="shared" si="7"/>
        <v/>
      </c>
      <c r="BD46" s="5"/>
      <c r="BE46" s="117" t="str">
        <f t="shared" si="8"/>
        <v/>
      </c>
      <c r="BF46" s="5" t="str">
        <f t="shared" si="9"/>
        <v/>
      </c>
      <c r="BG46" s="5" t="str">
        <f t="shared" si="10"/>
        <v/>
      </c>
      <c r="BH46" s="5">
        <f t="shared" si="11"/>
        <v>130</v>
      </c>
      <c r="BI46" s="5" t="str">
        <f t="shared" si="12"/>
        <v/>
      </c>
      <c r="BJ46" s="5" t="str">
        <f t="shared" si="13"/>
        <v/>
      </c>
      <c r="BK46" s="5" t="str">
        <f t="shared" si="14"/>
        <v/>
      </c>
      <c r="BL46" s="5" t="str">
        <f t="shared" si="15"/>
        <v/>
      </c>
      <c r="BM46" s="5" t="str">
        <f t="shared" si="16"/>
        <v/>
      </c>
      <c r="BN46" s="5" t="str">
        <f t="shared" si="17"/>
        <v/>
      </c>
      <c r="BO46" s="5" t="str">
        <f t="shared" si="18"/>
        <v/>
      </c>
      <c r="BP46" s="5" t="str">
        <f t="shared" si="19"/>
        <v/>
      </c>
      <c r="BQ46" s="5" t="str">
        <f t="shared" si="20"/>
        <v/>
      </c>
      <c r="BR46" s="5" t="str">
        <f t="shared" si="21"/>
        <v/>
      </c>
      <c r="BS46" s="5" t="str">
        <f t="shared" si="22"/>
        <v/>
      </c>
      <c r="BT46" s="5" t="str">
        <f t="shared" si="23"/>
        <v/>
      </c>
      <c r="BU46" s="5" t="str">
        <f t="shared" si="24"/>
        <v/>
      </c>
      <c r="BV46" s="5" t="str">
        <f t="shared" si="25"/>
        <v/>
      </c>
      <c r="BW46" s="5" t="str">
        <f t="shared" si="26"/>
        <v/>
      </c>
      <c r="BX46" s="5" t="str">
        <f t="shared" si="27"/>
        <v/>
      </c>
      <c r="BY46" s="5" t="str">
        <f t="shared" si="28"/>
        <v/>
      </c>
      <c r="BZ46" s="5" t="str">
        <f t="shared" si="29"/>
        <v/>
      </c>
      <c r="CA46" s="5" t="str">
        <f t="shared" si="30"/>
        <v/>
      </c>
      <c r="CB46" s="118" t="str">
        <f t="shared" si="31"/>
        <v/>
      </c>
      <c r="CC46" s="117"/>
    </row>
    <row r="47" spans="1:81" x14ac:dyDescent="0.2">
      <c r="A47" s="105"/>
      <c r="B47" s="75" t="s">
        <v>279</v>
      </c>
      <c r="C47" s="24">
        <v>105</v>
      </c>
      <c r="D47" s="20">
        <v>43181</v>
      </c>
      <c r="E47" s="187" t="s">
        <v>253</v>
      </c>
      <c r="F47" s="89">
        <v>130</v>
      </c>
      <c r="G47" s="185" t="s">
        <v>254</v>
      </c>
      <c r="H47" s="53"/>
      <c r="I47" s="94"/>
      <c r="J47" s="26"/>
      <c r="K47" s="97">
        <f t="shared" si="0"/>
        <v>5703.4299999999976</v>
      </c>
      <c r="L47" s="105"/>
      <c r="N47" s="129"/>
      <c r="O47" s="129"/>
      <c r="P47" s="129"/>
      <c r="Q47" s="129"/>
      <c r="R47" s="129"/>
      <c r="S47" s="129"/>
      <c r="T47" s="129"/>
      <c r="W47" s="129"/>
      <c r="X47" s="129"/>
      <c r="Y47" s="129"/>
      <c r="Z47" s="129" t="s">
        <v>77</v>
      </c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26"/>
      <c r="AW47" s="215" t="str">
        <f t="shared" si="1"/>
        <v/>
      </c>
      <c r="AX47" s="216" t="str">
        <f t="shared" si="2"/>
        <v/>
      </c>
      <c r="AY47" s="216" t="str">
        <f t="shared" si="3"/>
        <v/>
      </c>
      <c r="AZ47" s="216" t="str">
        <f t="shared" si="4"/>
        <v/>
      </c>
      <c r="BA47" s="216" t="str">
        <f t="shared" si="5"/>
        <v/>
      </c>
      <c r="BB47" s="216" t="str">
        <f t="shared" si="6"/>
        <v/>
      </c>
      <c r="BC47" s="217" t="str">
        <f t="shared" si="7"/>
        <v/>
      </c>
      <c r="BD47" s="5"/>
      <c r="BE47" s="117" t="str">
        <f t="shared" si="8"/>
        <v/>
      </c>
      <c r="BF47" s="5" t="str">
        <f t="shared" si="9"/>
        <v/>
      </c>
      <c r="BG47" s="5" t="str">
        <f t="shared" si="10"/>
        <v/>
      </c>
      <c r="BH47" s="5">
        <f t="shared" si="11"/>
        <v>130</v>
      </c>
      <c r="BI47" s="5" t="str">
        <f t="shared" si="12"/>
        <v/>
      </c>
      <c r="BJ47" s="5" t="str">
        <f t="shared" si="13"/>
        <v/>
      </c>
      <c r="BK47" s="5" t="str">
        <f t="shared" si="14"/>
        <v/>
      </c>
      <c r="BL47" s="5" t="str">
        <f t="shared" si="15"/>
        <v/>
      </c>
      <c r="BM47" s="5" t="str">
        <f t="shared" si="16"/>
        <v/>
      </c>
      <c r="BN47" s="5" t="str">
        <f t="shared" si="17"/>
        <v/>
      </c>
      <c r="BO47" s="5" t="str">
        <f t="shared" si="18"/>
        <v/>
      </c>
      <c r="BP47" s="5" t="str">
        <f t="shared" si="19"/>
        <v/>
      </c>
      <c r="BQ47" s="5" t="str">
        <f t="shared" si="20"/>
        <v/>
      </c>
      <c r="BR47" s="5" t="str">
        <f t="shared" si="21"/>
        <v/>
      </c>
      <c r="BS47" s="5" t="str">
        <f t="shared" si="22"/>
        <v/>
      </c>
      <c r="BT47" s="5" t="str">
        <f t="shared" si="23"/>
        <v/>
      </c>
      <c r="BU47" s="5" t="str">
        <f t="shared" si="24"/>
        <v/>
      </c>
      <c r="BV47" s="5" t="str">
        <f t="shared" si="25"/>
        <v/>
      </c>
      <c r="BW47" s="5" t="str">
        <f t="shared" si="26"/>
        <v/>
      </c>
      <c r="BX47" s="5" t="str">
        <f t="shared" si="27"/>
        <v/>
      </c>
      <c r="BY47" s="5" t="str">
        <f t="shared" si="28"/>
        <v/>
      </c>
      <c r="BZ47" s="5" t="str">
        <f t="shared" si="29"/>
        <v/>
      </c>
      <c r="CA47" s="5" t="str">
        <f>IF(AS47="X",F47,"")</f>
        <v/>
      </c>
      <c r="CB47" s="118" t="str">
        <f t="shared" si="31"/>
        <v/>
      </c>
      <c r="CC47" s="117"/>
    </row>
    <row r="48" spans="1:81" ht="13.5" thickBot="1" x14ac:dyDescent="0.25">
      <c r="A48" s="105"/>
      <c r="B48" s="49" t="s">
        <v>279</v>
      </c>
      <c r="C48" s="51">
        <v>106</v>
      </c>
      <c r="D48" s="52">
        <v>43181</v>
      </c>
      <c r="E48" s="186" t="s">
        <v>255</v>
      </c>
      <c r="F48" s="88">
        <v>130</v>
      </c>
      <c r="G48" s="189" t="s">
        <v>256</v>
      </c>
      <c r="H48" s="54"/>
      <c r="I48" s="95"/>
      <c r="J48" s="26"/>
      <c r="K48" s="96">
        <f t="shared" si="0"/>
        <v>5573.4299999999976</v>
      </c>
      <c r="L48" s="105"/>
      <c r="N48" s="129"/>
      <c r="O48" s="129"/>
      <c r="P48" s="129"/>
      <c r="Q48" s="129"/>
      <c r="R48" s="129"/>
      <c r="S48" s="129"/>
      <c r="T48" s="129"/>
      <c r="W48" s="129"/>
      <c r="X48" s="129"/>
      <c r="Y48" s="129"/>
      <c r="Z48" s="129" t="s">
        <v>77</v>
      </c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26"/>
      <c r="AW48" s="215" t="str">
        <f t="shared" si="1"/>
        <v/>
      </c>
      <c r="AX48" s="216" t="str">
        <f t="shared" si="2"/>
        <v/>
      </c>
      <c r="AY48" s="216" t="str">
        <f t="shared" si="3"/>
        <v/>
      </c>
      <c r="AZ48" s="216" t="str">
        <f>IF(Q48="X",I48,"")</f>
        <v/>
      </c>
      <c r="BA48" s="216" t="str">
        <f t="shared" si="5"/>
        <v/>
      </c>
      <c r="BB48" s="216" t="str">
        <f t="shared" si="6"/>
        <v/>
      </c>
      <c r="BC48" s="217" t="str">
        <f>IF(T48="X",I48,"")</f>
        <v/>
      </c>
      <c r="BD48" s="5"/>
      <c r="BE48" s="117" t="str">
        <f t="shared" si="8"/>
        <v/>
      </c>
      <c r="BF48" s="5" t="str">
        <f t="shared" si="9"/>
        <v/>
      </c>
      <c r="BG48" s="5" t="str">
        <f t="shared" si="10"/>
        <v/>
      </c>
      <c r="BH48" s="5">
        <f t="shared" si="11"/>
        <v>130</v>
      </c>
      <c r="BI48" s="5" t="str">
        <f t="shared" si="12"/>
        <v/>
      </c>
      <c r="BJ48" s="5" t="str">
        <f t="shared" si="13"/>
        <v/>
      </c>
      <c r="BK48" s="5" t="str">
        <f t="shared" si="14"/>
        <v/>
      </c>
      <c r="BL48" s="5" t="str">
        <f t="shared" si="15"/>
        <v/>
      </c>
      <c r="BM48" s="5" t="str">
        <f t="shared" si="16"/>
        <v/>
      </c>
      <c r="BN48" s="5" t="str">
        <f t="shared" si="17"/>
        <v/>
      </c>
      <c r="BO48" s="5" t="str">
        <f t="shared" si="18"/>
        <v/>
      </c>
      <c r="BP48" s="5" t="str">
        <f t="shared" si="19"/>
        <v/>
      </c>
      <c r="BQ48" s="5" t="str">
        <f t="shared" si="20"/>
        <v/>
      </c>
      <c r="BR48" s="5" t="str">
        <f t="shared" si="21"/>
        <v/>
      </c>
      <c r="BS48" s="5" t="str">
        <f t="shared" si="22"/>
        <v/>
      </c>
      <c r="BT48" s="5" t="str">
        <f t="shared" si="23"/>
        <v/>
      </c>
      <c r="BU48" s="5" t="str">
        <f t="shared" si="24"/>
        <v/>
      </c>
      <c r="BV48" s="5" t="str">
        <f t="shared" si="25"/>
        <v/>
      </c>
      <c r="BW48" s="5" t="str">
        <f t="shared" si="26"/>
        <v/>
      </c>
      <c r="BX48" s="5" t="str">
        <f t="shared" si="27"/>
        <v/>
      </c>
      <c r="BY48" s="5" t="str">
        <f t="shared" si="28"/>
        <v/>
      </c>
      <c r="BZ48" s="5" t="str">
        <f t="shared" si="29"/>
        <v/>
      </c>
      <c r="CA48" s="5" t="str">
        <f t="shared" si="30"/>
        <v/>
      </c>
      <c r="CB48" s="118" t="str">
        <f>IF(AT48="X",F48,"")</f>
        <v/>
      </c>
      <c r="CC48" s="117"/>
    </row>
    <row r="49" spans="2:81" ht="14.25" thickTop="1" thickBot="1" x14ac:dyDescent="0.25">
      <c r="B49" s="1"/>
      <c r="D49" s="4"/>
      <c r="E49" s="9" t="s">
        <v>53</v>
      </c>
      <c r="F49" s="91">
        <f>SUM(F14:F48)</f>
        <v>5962.3899999999985</v>
      </c>
      <c r="G49" s="10"/>
      <c r="H49" s="9" t="s">
        <v>53</v>
      </c>
      <c r="I49" s="90">
        <f>SUM(I14:I48)</f>
        <v>3725</v>
      </c>
      <c r="K49" s="90">
        <f>K48</f>
        <v>5573.4299999999976</v>
      </c>
      <c r="L49" s="105"/>
      <c r="AR49" s="1"/>
      <c r="AS49" s="1"/>
      <c r="AT49" s="1"/>
      <c r="AU49" s="1"/>
      <c r="AW49" s="125">
        <f>SUM(AW14:AW48)</f>
        <v>70</v>
      </c>
      <c r="AX49" s="125">
        <f t="shared" ref="AX49:BC49" si="32">SUM(AX14:AX48)</f>
        <v>0</v>
      </c>
      <c r="AY49" s="125">
        <f t="shared" si="32"/>
        <v>3155</v>
      </c>
      <c r="AZ49" s="125">
        <f t="shared" si="32"/>
        <v>0</v>
      </c>
      <c r="BA49" s="125">
        <f t="shared" si="32"/>
        <v>0</v>
      </c>
      <c r="BB49" s="125">
        <f t="shared" si="32"/>
        <v>0</v>
      </c>
      <c r="BC49" s="125">
        <f t="shared" si="32"/>
        <v>500</v>
      </c>
      <c r="BD49" s="105"/>
      <c r="BE49" s="125">
        <f>SUM(BE14:BE48)</f>
        <v>47.5</v>
      </c>
      <c r="BF49" s="125">
        <f t="shared" ref="BF49:CB49" si="33">SUM(BF14:BF48)</f>
        <v>0</v>
      </c>
      <c r="BG49" s="125">
        <f t="shared" si="33"/>
        <v>0.95</v>
      </c>
      <c r="BH49" s="125">
        <f t="shared" si="33"/>
        <v>650</v>
      </c>
      <c r="BI49" s="125">
        <f t="shared" si="33"/>
        <v>0</v>
      </c>
      <c r="BJ49" s="125">
        <f t="shared" si="33"/>
        <v>0</v>
      </c>
      <c r="BK49" s="125">
        <f t="shared" si="33"/>
        <v>0</v>
      </c>
      <c r="BL49" s="125">
        <f t="shared" si="33"/>
        <v>0</v>
      </c>
      <c r="BM49" s="125">
        <f t="shared" si="33"/>
        <v>0</v>
      </c>
      <c r="BN49" s="125">
        <f t="shared" si="33"/>
        <v>464.1</v>
      </c>
      <c r="BO49" s="125">
        <f t="shared" si="33"/>
        <v>38.4</v>
      </c>
      <c r="BP49" s="125">
        <f t="shared" si="33"/>
        <v>204.8</v>
      </c>
      <c r="BQ49" s="125">
        <f t="shared" si="33"/>
        <v>0</v>
      </c>
      <c r="BR49" s="125">
        <f t="shared" si="33"/>
        <v>3155</v>
      </c>
      <c r="BS49" s="125">
        <f t="shared" si="33"/>
        <v>0</v>
      </c>
      <c r="BT49" s="125">
        <f t="shared" si="33"/>
        <v>521.44000000000005</v>
      </c>
      <c r="BU49" s="125">
        <f t="shared" si="33"/>
        <v>226.5</v>
      </c>
      <c r="BV49" s="125">
        <f t="shared" si="33"/>
        <v>362.4</v>
      </c>
      <c r="BW49" s="125">
        <f t="shared" si="33"/>
        <v>268.10000000000002</v>
      </c>
      <c r="BX49" s="125">
        <f t="shared" si="33"/>
        <v>0</v>
      </c>
      <c r="BY49" s="125">
        <f t="shared" si="33"/>
        <v>0</v>
      </c>
      <c r="BZ49" s="125">
        <f t="shared" si="33"/>
        <v>0</v>
      </c>
      <c r="CA49" s="125">
        <f t="shared" si="33"/>
        <v>0</v>
      </c>
      <c r="CB49" s="125">
        <f t="shared" si="33"/>
        <v>23.2</v>
      </c>
      <c r="CC49" s="216">
        <f>SUM(BE49:CB49)</f>
        <v>5962.39</v>
      </c>
    </row>
    <row r="50" spans="2:81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</row>
    <row r="51" spans="2:81" x14ac:dyDescent="0.2">
      <c r="L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</row>
    <row r="52" spans="2:81" x14ac:dyDescent="0.2">
      <c r="L52" s="105"/>
    </row>
    <row r="53" spans="2:81" x14ac:dyDescent="0.2">
      <c r="L53" s="105"/>
    </row>
    <row r="54" spans="2:81" x14ac:dyDescent="0.2">
      <c r="L54" s="105"/>
    </row>
    <row r="55" spans="2:81" x14ac:dyDescent="0.2">
      <c r="L55" s="105"/>
    </row>
  </sheetData>
  <mergeCells count="66">
    <mergeCell ref="AP3:AP13"/>
    <mergeCell ref="AI3:AI13"/>
    <mergeCell ref="AS3:AS13"/>
    <mergeCell ref="BE3:BE13"/>
    <mergeCell ref="BN3:BN13"/>
    <mergeCell ref="BL3:BL13"/>
    <mergeCell ref="BF3:BF13"/>
    <mergeCell ref="BK3:BK13"/>
    <mergeCell ref="BG3:BG13"/>
    <mergeCell ref="BH3:BH13"/>
    <mergeCell ref="X3:X13"/>
    <mergeCell ref="AT3:AT13"/>
    <mergeCell ref="AC3:AC13"/>
    <mergeCell ref="AD3:AD13"/>
    <mergeCell ref="AE3:AE13"/>
    <mergeCell ref="AF3:AF13"/>
    <mergeCell ref="Y3:Y13"/>
    <mergeCell ref="AA3:AA13"/>
    <mergeCell ref="AB3:AB13"/>
    <mergeCell ref="AH3:AH13"/>
    <mergeCell ref="AJ3:AJ13"/>
    <mergeCell ref="AK3:AK13"/>
    <mergeCell ref="AL3:AL13"/>
    <mergeCell ref="AM3:AM13"/>
    <mergeCell ref="AN3:AN13"/>
    <mergeCell ref="AO3:AO13"/>
    <mergeCell ref="BU3:BU13"/>
    <mergeCell ref="BM3:BM13"/>
    <mergeCell ref="BT3:BT13"/>
    <mergeCell ref="BP3:BP13"/>
    <mergeCell ref="BQ3:BQ13"/>
    <mergeCell ref="BR3:BR13"/>
    <mergeCell ref="BS3:BS13"/>
    <mergeCell ref="BO3:BO13"/>
    <mergeCell ref="BY3:BY13"/>
    <mergeCell ref="BZ3:BZ13"/>
    <mergeCell ref="AG3:AG13"/>
    <mergeCell ref="AQ3:AQ13"/>
    <mergeCell ref="N1:T1"/>
    <mergeCell ref="N2:N13"/>
    <mergeCell ref="O2:O13"/>
    <mergeCell ref="P2:P13"/>
    <mergeCell ref="Q2:Q13"/>
    <mergeCell ref="R2:R13"/>
    <mergeCell ref="S2:S13"/>
    <mergeCell ref="W3:W13"/>
    <mergeCell ref="Z3:Z13"/>
    <mergeCell ref="T2:T13"/>
    <mergeCell ref="BI3:BI13"/>
    <mergeCell ref="BJ3:BJ13"/>
    <mergeCell ref="CA3:CA13"/>
    <mergeCell ref="CB3:CB13"/>
    <mergeCell ref="W1:AT1"/>
    <mergeCell ref="AW1:BC1"/>
    <mergeCell ref="BE1:CB1"/>
    <mergeCell ref="AW2:AW13"/>
    <mergeCell ref="AX2:AX13"/>
    <mergeCell ref="AY2:AY13"/>
    <mergeCell ref="AZ2:AZ13"/>
    <mergeCell ref="BA2:BA13"/>
    <mergeCell ref="BB2:BB13"/>
    <mergeCell ref="BC2:BC13"/>
    <mergeCell ref="AR3:AR13"/>
    <mergeCell ref="BV3:BV13"/>
    <mergeCell ref="BW3:BW13"/>
    <mergeCell ref="BX3:BX13"/>
  </mergeCells>
  <phoneticPr fontId="0" type="noConversion"/>
  <dataValidations count="2">
    <dataValidation type="list" allowBlank="1" showInputMessage="1" showErrorMessage="1" sqref="N14:T48 W14:AT48">
      <formula1>$AV$1:$AV$2</formula1>
    </dataValidation>
    <dataValidation type="list" allowBlank="1" showInputMessage="1" showErrorMessage="1" sqref="AU14:AU48 U14:V48">
      <formula1>$CA$2</formula1>
    </dataValidation>
  </dataValidations>
  <printOptions horizontalCentered="1"/>
  <pageMargins left="0" right="0" top="0" bottom="0" header="0" footer="0"/>
  <pageSetup paperSize="9" orientation="landscape" horizontalDpi="4294967293" verticalDpi="4294967293" r:id="rId1"/>
  <headerFooter alignWithMargins="0"/>
  <ignoredErrors>
    <ignoredError sqref="E15:E16 E32 E34 H35 E36:E41 E44:E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"/>
  <sheetViews>
    <sheetView topLeftCell="A10" workbookViewId="0">
      <selection activeCell="AL39" sqref="AL39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5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80" width="2.7109375" customWidth="1"/>
  </cols>
  <sheetData>
    <row r="1" spans="1:81" x14ac:dyDescent="0.2">
      <c r="N1" s="250" t="s">
        <v>32</v>
      </c>
      <c r="O1" s="250"/>
      <c r="P1" s="250"/>
      <c r="Q1" s="250"/>
      <c r="R1" s="250"/>
      <c r="S1" s="250"/>
      <c r="T1" s="250"/>
      <c r="W1" s="254" t="s">
        <v>33</v>
      </c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11"/>
      <c r="AV1" s="212" t="s">
        <v>77</v>
      </c>
      <c r="AW1" s="250" t="s">
        <v>32</v>
      </c>
      <c r="AX1" s="250"/>
      <c r="AY1" s="250"/>
      <c r="AZ1" s="250"/>
      <c r="BA1" s="250"/>
      <c r="BB1" s="250"/>
      <c r="BC1" s="250"/>
      <c r="BE1" s="254" t="s">
        <v>33</v>
      </c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117"/>
    </row>
    <row r="2" spans="1:81" ht="12.75" customHeight="1" x14ac:dyDescent="0.2">
      <c r="N2" s="264" t="s">
        <v>19</v>
      </c>
      <c r="O2" s="264" t="s">
        <v>22</v>
      </c>
      <c r="P2" s="264" t="s">
        <v>23</v>
      </c>
      <c r="Q2" s="264" t="s">
        <v>34</v>
      </c>
      <c r="R2" s="264" t="s">
        <v>20</v>
      </c>
      <c r="S2" s="264" t="s">
        <v>26</v>
      </c>
      <c r="T2" s="264" t="s">
        <v>38</v>
      </c>
      <c r="W2" s="224"/>
      <c r="X2" s="224"/>
      <c r="Y2" s="224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6"/>
      <c r="AM2" s="226"/>
      <c r="AN2" s="226"/>
      <c r="AO2" s="226"/>
      <c r="AP2" s="226"/>
      <c r="AQ2" s="227"/>
      <c r="AR2" s="227"/>
      <c r="AS2" s="227"/>
      <c r="AT2" s="227"/>
      <c r="AU2" s="26"/>
      <c r="AW2" s="264" t="s">
        <v>19</v>
      </c>
      <c r="AX2" s="264" t="s">
        <v>22</v>
      </c>
      <c r="AY2" s="264" t="s">
        <v>23</v>
      </c>
      <c r="AZ2" s="264" t="s">
        <v>34</v>
      </c>
      <c r="BA2" s="264" t="s">
        <v>20</v>
      </c>
      <c r="BB2" s="264" t="s">
        <v>26</v>
      </c>
      <c r="BC2" s="264" t="s">
        <v>38</v>
      </c>
      <c r="BE2" s="117"/>
      <c r="BF2" s="5"/>
      <c r="BG2" s="5"/>
      <c r="BH2" s="4"/>
      <c r="BI2" s="4"/>
      <c r="BJ2" s="4"/>
      <c r="BK2" s="4"/>
      <c r="BL2" s="4"/>
      <c r="BM2" s="4"/>
      <c r="BN2" s="153"/>
      <c r="BO2" s="154"/>
      <c r="BP2" s="153"/>
      <c r="BQ2" s="5"/>
      <c r="BR2" s="5"/>
      <c r="BS2" s="5"/>
      <c r="BT2" s="5"/>
      <c r="BU2" s="5"/>
      <c r="BV2" s="5"/>
      <c r="BW2" s="5"/>
      <c r="BX2" s="5"/>
      <c r="BY2" s="5"/>
      <c r="BZ2" s="5"/>
      <c r="CC2" s="117"/>
    </row>
    <row r="3" spans="1:81" ht="16.5" customHeight="1" x14ac:dyDescent="0.2">
      <c r="N3" s="265"/>
      <c r="O3" s="265"/>
      <c r="P3" s="265"/>
      <c r="Q3" s="265"/>
      <c r="R3" s="265"/>
      <c r="S3" s="265"/>
      <c r="T3" s="265"/>
      <c r="W3" s="251" t="s">
        <v>31</v>
      </c>
      <c r="X3" s="251" t="s">
        <v>36</v>
      </c>
      <c r="Y3" s="251" t="s">
        <v>37</v>
      </c>
      <c r="Z3" s="251" t="s">
        <v>41</v>
      </c>
      <c r="AA3" s="251" t="s">
        <v>61</v>
      </c>
      <c r="AB3" s="251" t="s">
        <v>60</v>
      </c>
      <c r="AC3" s="251" t="s">
        <v>42</v>
      </c>
      <c r="AD3" s="251" t="s">
        <v>43</v>
      </c>
      <c r="AE3" s="251" t="s">
        <v>44</v>
      </c>
      <c r="AF3" s="251" t="s">
        <v>45</v>
      </c>
      <c r="AG3" s="251" t="s">
        <v>46</v>
      </c>
      <c r="AH3" s="251" t="s">
        <v>47</v>
      </c>
      <c r="AI3" s="251" t="s">
        <v>48</v>
      </c>
      <c r="AJ3" s="251" t="s">
        <v>28</v>
      </c>
      <c r="AK3" s="251" t="s">
        <v>49</v>
      </c>
      <c r="AL3" s="251" t="s">
        <v>50</v>
      </c>
      <c r="AM3" s="251" t="s">
        <v>74</v>
      </c>
      <c r="AN3" s="251" t="s">
        <v>73</v>
      </c>
      <c r="AO3" s="251" t="s">
        <v>75</v>
      </c>
      <c r="AP3" s="251"/>
      <c r="AQ3" s="251" t="s">
        <v>76</v>
      </c>
      <c r="AR3" s="251" t="s">
        <v>85</v>
      </c>
      <c r="AS3" s="251" t="s">
        <v>86</v>
      </c>
      <c r="AT3" s="251" t="s">
        <v>87</v>
      </c>
      <c r="AU3" s="214"/>
      <c r="AW3" s="265"/>
      <c r="AX3" s="265"/>
      <c r="AY3" s="265"/>
      <c r="AZ3" s="265"/>
      <c r="BA3" s="265"/>
      <c r="BB3" s="265"/>
      <c r="BC3" s="265"/>
      <c r="BE3" s="257" t="s">
        <v>31</v>
      </c>
      <c r="BF3" s="248" t="s">
        <v>36</v>
      </c>
      <c r="BG3" s="248" t="s">
        <v>37</v>
      </c>
      <c r="BH3" s="248" t="s">
        <v>41</v>
      </c>
      <c r="BI3" s="248" t="s">
        <v>61</v>
      </c>
      <c r="BJ3" s="248" t="s">
        <v>60</v>
      </c>
      <c r="BK3" s="248" t="s">
        <v>42</v>
      </c>
      <c r="BL3" s="248" t="s">
        <v>43</v>
      </c>
      <c r="BM3" s="248" t="s">
        <v>44</v>
      </c>
      <c r="BN3" s="248" t="s">
        <v>45</v>
      </c>
      <c r="BO3" s="248" t="s">
        <v>46</v>
      </c>
      <c r="BP3" s="248" t="s">
        <v>47</v>
      </c>
      <c r="BQ3" s="248" t="s">
        <v>48</v>
      </c>
      <c r="BR3" s="248" t="s">
        <v>28</v>
      </c>
      <c r="BS3" s="248" t="s">
        <v>49</v>
      </c>
      <c r="BT3" s="248" t="s">
        <v>50</v>
      </c>
      <c r="BU3" s="248" t="s">
        <v>74</v>
      </c>
      <c r="BV3" s="248" t="s">
        <v>73</v>
      </c>
      <c r="BW3" s="248" t="s">
        <v>75</v>
      </c>
      <c r="BX3" s="248"/>
      <c r="BY3" s="248" t="s">
        <v>76</v>
      </c>
      <c r="BZ3" s="248" t="s">
        <v>85</v>
      </c>
      <c r="CA3" s="248" t="s">
        <v>86</v>
      </c>
      <c r="CB3" s="248" t="s">
        <v>87</v>
      </c>
      <c r="CC3" s="117"/>
    </row>
    <row r="4" spans="1:81" ht="12.75" customHeight="1" x14ac:dyDescent="0.2">
      <c r="N4" s="265"/>
      <c r="O4" s="265"/>
      <c r="P4" s="265"/>
      <c r="Q4" s="265"/>
      <c r="R4" s="265"/>
      <c r="S4" s="265"/>
      <c r="T4" s="265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14"/>
      <c r="AW4" s="265"/>
      <c r="AX4" s="265"/>
      <c r="AY4" s="265"/>
      <c r="AZ4" s="265"/>
      <c r="BA4" s="265"/>
      <c r="BB4" s="265"/>
      <c r="BC4" s="265"/>
      <c r="BE4" s="257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117"/>
    </row>
    <row r="5" spans="1:81" x14ac:dyDescent="0.2">
      <c r="N5" s="265"/>
      <c r="O5" s="265"/>
      <c r="P5" s="265"/>
      <c r="Q5" s="265"/>
      <c r="R5" s="265"/>
      <c r="S5" s="265"/>
      <c r="T5" s="265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14"/>
      <c r="AW5" s="265"/>
      <c r="AX5" s="265"/>
      <c r="AY5" s="265"/>
      <c r="AZ5" s="265"/>
      <c r="BA5" s="265"/>
      <c r="BB5" s="265"/>
      <c r="BC5" s="265"/>
      <c r="BE5" s="257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117"/>
    </row>
    <row r="6" spans="1:81" x14ac:dyDescent="0.2">
      <c r="N6" s="265"/>
      <c r="O6" s="265"/>
      <c r="P6" s="265"/>
      <c r="Q6" s="265"/>
      <c r="R6" s="265"/>
      <c r="S6" s="265"/>
      <c r="T6" s="265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14"/>
      <c r="AW6" s="265"/>
      <c r="AX6" s="265"/>
      <c r="AY6" s="265"/>
      <c r="AZ6" s="265"/>
      <c r="BA6" s="265"/>
      <c r="BB6" s="265"/>
      <c r="BC6" s="265"/>
      <c r="BE6" s="257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117"/>
    </row>
    <row r="7" spans="1:81" x14ac:dyDescent="0.2">
      <c r="N7" s="265"/>
      <c r="O7" s="265"/>
      <c r="P7" s="265"/>
      <c r="Q7" s="265"/>
      <c r="R7" s="265"/>
      <c r="S7" s="265"/>
      <c r="T7" s="265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14"/>
      <c r="AW7" s="265"/>
      <c r="AX7" s="265"/>
      <c r="AY7" s="265"/>
      <c r="AZ7" s="265"/>
      <c r="BA7" s="265"/>
      <c r="BB7" s="265"/>
      <c r="BC7" s="265"/>
      <c r="BE7" s="257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117"/>
    </row>
    <row r="8" spans="1:81" x14ac:dyDescent="0.2">
      <c r="N8" s="265"/>
      <c r="O8" s="265"/>
      <c r="P8" s="265"/>
      <c r="Q8" s="265"/>
      <c r="R8" s="265"/>
      <c r="S8" s="265"/>
      <c r="T8" s="265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14"/>
      <c r="AW8" s="265"/>
      <c r="AX8" s="265"/>
      <c r="AY8" s="265"/>
      <c r="AZ8" s="265"/>
      <c r="BA8" s="265"/>
      <c r="BB8" s="265"/>
      <c r="BC8" s="265"/>
      <c r="BE8" s="257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117"/>
    </row>
    <row r="9" spans="1:81" ht="13.5" thickBot="1" x14ac:dyDescent="0.25">
      <c r="N9" s="265"/>
      <c r="O9" s="265"/>
      <c r="P9" s="265"/>
      <c r="Q9" s="265"/>
      <c r="R9" s="265"/>
      <c r="S9" s="265"/>
      <c r="T9" s="265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14"/>
      <c r="AW9" s="265"/>
      <c r="AX9" s="265"/>
      <c r="AY9" s="265"/>
      <c r="AZ9" s="265"/>
      <c r="BA9" s="265"/>
      <c r="BB9" s="265"/>
      <c r="BC9" s="265"/>
      <c r="BE9" s="257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117"/>
    </row>
    <row r="10" spans="1:81" ht="19.5" thickBot="1" x14ac:dyDescent="0.35">
      <c r="D10" s="2" t="s">
        <v>80</v>
      </c>
      <c r="H10" s="58" t="s">
        <v>58</v>
      </c>
      <c r="I10" s="58"/>
      <c r="J10" s="1"/>
      <c r="K10" s="87">
        <f>'général 3'!K49</f>
        <v>5573.4299999999976</v>
      </c>
      <c r="N10" s="265"/>
      <c r="O10" s="265"/>
      <c r="P10" s="265"/>
      <c r="Q10" s="265"/>
      <c r="R10" s="265"/>
      <c r="S10" s="265"/>
      <c r="T10" s="265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14"/>
      <c r="AW10" s="265"/>
      <c r="AX10" s="265"/>
      <c r="AY10" s="265"/>
      <c r="AZ10" s="265"/>
      <c r="BA10" s="265"/>
      <c r="BB10" s="265"/>
      <c r="BC10" s="265"/>
      <c r="BE10" s="25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117"/>
    </row>
    <row r="11" spans="1:81" ht="14.25" customHeight="1" thickBot="1" x14ac:dyDescent="0.25">
      <c r="B11" s="1" t="s">
        <v>56</v>
      </c>
      <c r="N11" s="265"/>
      <c r="O11" s="265"/>
      <c r="P11" s="265"/>
      <c r="Q11" s="265"/>
      <c r="R11" s="265"/>
      <c r="S11" s="265"/>
      <c r="T11" s="265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14"/>
      <c r="AW11" s="265"/>
      <c r="AX11" s="265"/>
      <c r="AY11" s="265"/>
      <c r="AZ11" s="265"/>
      <c r="BA11" s="265"/>
      <c r="BB11" s="265"/>
      <c r="BC11" s="265"/>
      <c r="BE11" s="257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117"/>
    </row>
    <row r="12" spans="1:81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65"/>
      <c r="O12" s="265"/>
      <c r="P12" s="265"/>
      <c r="Q12" s="265"/>
      <c r="R12" s="265"/>
      <c r="S12" s="265"/>
      <c r="T12" s="265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14"/>
      <c r="AW12" s="265"/>
      <c r="AX12" s="265"/>
      <c r="AY12" s="265"/>
      <c r="AZ12" s="265"/>
      <c r="BA12" s="265"/>
      <c r="BB12" s="265"/>
      <c r="BC12" s="265"/>
      <c r="BE12" s="257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117"/>
    </row>
    <row r="13" spans="1:81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5"/>
      <c r="N13" s="266"/>
      <c r="O13" s="266"/>
      <c r="P13" s="266"/>
      <c r="Q13" s="266"/>
      <c r="R13" s="266"/>
      <c r="S13" s="266"/>
      <c r="T13" s="266"/>
      <c r="U13" s="105"/>
      <c r="V13" s="105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14"/>
      <c r="AW13" s="266"/>
      <c r="AX13" s="266"/>
      <c r="AY13" s="266"/>
      <c r="AZ13" s="266"/>
      <c r="BA13" s="266"/>
      <c r="BB13" s="266"/>
      <c r="BC13" s="266"/>
      <c r="BE13" s="262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117"/>
    </row>
    <row r="14" spans="1:81" x14ac:dyDescent="0.2">
      <c r="A14" s="105"/>
      <c r="B14" s="28" t="s">
        <v>279</v>
      </c>
      <c r="C14" s="35">
        <v>107</v>
      </c>
      <c r="D14" s="30">
        <v>43181</v>
      </c>
      <c r="E14" s="193" t="s">
        <v>257</v>
      </c>
      <c r="F14" s="88">
        <v>110</v>
      </c>
      <c r="G14" s="190" t="s">
        <v>258</v>
      </c>
      <c r="H14" s="42"/>
      <c r="I14" s="92"/>
      <c r="J14" s="40"/>
      <c r="K14" s="96">
        <f>K10-F14+I14</f>
        <v>5463.4299999999976</v>
      </c>
      <c r="L14" s="105"/>
      <c r="N14" s="129"/>
      <c r="O14" s="129"/>
      <c r="P14" s="129"/>
      <c r="Q14" s="129"/>
      <c r="R14" s="129"/>
      <c r="S14" s="129"/>
      <c r="T14" s="129"/>
      <c r="U14" s="105"/>
      <c r="V14" s="105"/>
      <c r="W14" s="129"/>
      <c r="X14" s="129"/>
      <c r="Y14" s="129"/>
      <c r="Z14" s="129" t="s">
        <v>77</v>
      </c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26"/>
      <c r="AW14" s="180" t="str">
        <f>IF(N14="X",I14,"")</f>
        <v/>
      </c>
      <c r="AX14" s="125" t="str">
        <f>IF(O14="X",I14,"")</f>
        <v/>
      </c>
      <c r="AY14" s="125" t="str">
        <f>IF(P14="X",I14,"")</f>
        <v/>
      </c>
      <c r="AZ14" s="125" t="str">
        <f>IF(Q14="X",I14,"")</f>
        <v/>
      </c>
      <c r="BA14" s="125" t="str">
        <f>IF(R14="X",I14,"")</f>
        <v/>
      </c>
      <c r="BB14" s="125" t="str">
        <f>IF(S14="X",I14,"")</f>
        <v/>
      </c>
      <c r="BC14" s="181" t="str">
        <f>IF(T14="X",I14,"")</f>
        <v/>
      </c>
      <c r="BD14" s="5"/>
      <c r="BE14" s="122" t="str">
        <f>IF(W14="X",$F14,"")</f>
        <v/>
      </c>
      <c r="BF14" s="123" t="str">
        <f>IF(X14="X",F14,"")</f>
        <v/>
      </c>
      <c r="BG14" s="123" t="str">
        <f>IF(Y14="X",F14,"")</f>
        <v/>
      </c>
      <c r="BH14" s="123">
        <f>IF(Z14="X",F14,"")</f>
        <v>110</v>
      </c>
      <c r="BI14" s="123" t="str">
        <f>IF(AA14="X",F14,"")</f>
        <v/>
      </c>
      <c r="BJ14" s="123" t="str">
        <f>IF(AB14="X",F14,"")</f>
        <v/>
      </c>
      <c r="BK14" s="123" t="str">
        <f>IF(AC14="X",F14,"")</f>
        <v/>
      </c>
      <c r="BL14" s="123" t="str">
        <f>IF(AD14="X",F14,"")</f>
        <v/>
      </c>
      <c r="BM14" s="123" t="str">
        <f>IF(AE14="X",F14,"")</f>
        <v/>
      </c>
      <c r="BN14" s="123" t="str">
        <f>IF(AF14="X",F14,"")</f>
        <v/>
      </c>
      <c r="BO14" s="123" t="str">
        <f>IF(AG14="X",F14,"")</f>
        <v/>
      </c>
      <c r="BP14" s="123" t="str">
        <f>IF(AH14="X",F14,"")</f>
        <v/>
      </c>
      <c r="BQ14" s="123" t="str">
        <f>IF(AI14="X",F14,"")</f>
        <v/>
      </c>
      <c r="BR14" s="123" t="str">
        <f>IF(AJ14="X",F14,"")</f>
        <v/>
      </c>
      <c r="BS14" s="123" t="str">
        <f>IF(AK14="X",F14,"")</f>
        <v/>
      </c>
      <c r="BT14" s="123" t="str">
        <f>IF(AL14="X",F14,"")</f>
        <v/>
      </c>
      <c r="BU14" s="123" t="str">
        <f>IF(AM14="X",F14,"")</f>
        <v/>
      </c>
      <c r="BV14" s="123" t="str">
        <f>IF(AN14="X",F14,"")</f>
        <v/>
      </c>
      <c r="BW14" s="123" t="str">
        <f>IF(AO14="X",F14,"")</f>
        <v/>
      </c>
      <c r="BX14" s="123" t="str">
        <f>IF(AP14="X",F14,"")</f>
        <v/>
      </c>
      <c r="BY14" s="123" t="str">
        <f>IF(AQ14="X",F14,"")</f>
        <v/>
      </c>
      <c r="BZ14" s="123" t="str">
        <f>IF(AR14="X",F14,"")</f>
        <v/>
      </c>
      <c r="CA14" s="123" t="str">
        <f>IF(AS14="X",F14,"")</f>
        <v/>
      </c>
      <c r="CB14" s="124" t="str">
        <f>IF(AT14="X",F14,"")</f>
        <v/>
      </c>
      <c r="CC14" s="117"/>
    </row>
    <row r="15" spans="1:81" x14ac:dyDescent="0.2">
      <c r="A15" s="105"/>
      <c r="B15" s="23" t="s">
        <v>331</v>
      </c>
      <c r="C15" s="24">
        <v>108</v>
      </c>
      <c r="D15" s="20">
        <v>43181</v>
      </c>
      <c r="E15" s="191" t="s">
        <v>259</v>
      </c>
      <c r="F15" s="89">
        <v>120</v>
      </c>
      <c r="G15" s="192" t="s">
        <v>260</v>
      </c>
      <c r="H15" s="159"/>
      <c r="I15" s="93"/>
      <c r="J15" s="40"/>
      <c r="K15" s="97">
        <f t="shared" ref="K15:K48" si="0">K14+I15-F15</f>
        <v>5343.4299999999976</v>
      </c>
      <c r="L15" s="105"/>
      <c r="N15" s="129"/>
      <c r="O15" s="129"/>
      <c r="P15" s="129"/>
      <c r="Q15" s="129"/>
      <c r="R15" s="129"/>
      <c r="S15" s="129"/>
      <c r="T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 t="s">
        <v>77</v>
      </c>
      <c r="AT15" s="129"/>
      <c r="AU15" s="26"/>
      <c r="AW15" s="215" t="str">
        <f>IF(N15="X",I15,"")</f>
        <v/>
      </c>
      <c r="AX15" s="216" t="str">
        <f>IF(O15="X",I15,"")</f>
        <v/>
      </c>
      <c r="AY15" s="216" t="str">
        <f>IF(P15="X",I15,"")</f>
        <v/>
      </c>
      <c r="AZ15" s="216" t="str">
        <f>IF(Q15="X",I15,"")</f>
        <v/>
      </c>
      <c r="BA15" s="216" t="str">
        <f>IF(R15="X",I15,"")</f>
        <v/>
      </c>
      <c r="BB15" s="216" t="str">
        <f>IF(S15="X",I15,"")</f>
        <v/>
      </c>
      <c r="BC15" s="217" t="str">
        <f>IF(T15="X",I15,"")</f>
        <v/>
      </c>
      <c r="BD15" s="5"/>
      <c r="BE15" s="117" t="str">
        <f>IF(W15="X",$F15,"")</f>
        <v/>
      </c>
      <c r="BF15" s="5" t="str">
        <f>IF(X15="X",F15,"")</f>
        <v/>
      </c>
      <c r="BG15" s="5" t="str">
        <f>IF(Y15="X",F15,"")</f>
        <v/>
      </c>
      <c r="BH15" s="5" t="str">
        <f>IF(Z15="X",F15,"")</f>
        <v/>
      </c>
      <c r="BI15" s="5" t="str">
        <f>IF(AA15="X",F15,"")</f>
        <v/>
      </c>
      <c r="BJ15" s="5" t="str">
        <f>IF(AB15="X",F15,"")</f>
        <v/>
      </c>
      <c r="BK15" s="5" t="str">
        <f>IF(AC15="X",F15,"")</f>
        <v/>
      </c>
      <c r="BL15" s="5" t="str">
        <f>IF(AD15="X",F15,"")</f>
        <v/>
      </c>
      <c r="BM15" s="5" t="str">
        <f>IF(AE15="X",F15,"")</f>
        <v/>
      </c>
      <c r="BN15" s="5" t="str">
        <f>IF(AF15="X",F15,"")</f>
        <v/>
      </c>
      <c r="BO15" s="5" t="str">
        <f>IF(AG15="X",F15,"")</f>
        <v/>
      </c>
      <c r="BP15" s="5" t="str">
        <f>IF(AH15="X",F15,"")</f>
        <v/>
      </c>
      <c r="BQ15" s="5" t="str">
        <f>IF(AI15="X",F15,"")</f>
        <v/>
      </c>
      <c r="BR15" s="5" t="str">
        <f>IF(AJ15="X",F15,"")</f>
        <v/>
      </c>
      <c r="BS15" s="5" t="str">
        <f>IF(AK15="X",F15,"")</f>
        <v/>
      </c>
      <c r="BT15" s="5" t="str">
        <f>IF(AL15="X",F15,"")</f>
        <v/>
      </c>
      <c r="BU15" s="5" t="str">
        <f>IF(AM15="X",F15,"")</f>
        <v/>
      </c>
      <c r="BV15" s="5" t="str">
        <f>IF(AN15="X",F15,"")</f>
        <v/>
      </c>
      <c r="BW15" s="5" t="str">
        <f>IF(AO15="X",F15,"")</f>
        <v/>
      </c>
      <c r="BX15" s="5" t="str">
        <f>IF(AP15="X",F15,"")</f>
        <v/>
      </c>
      <c r="BY15" s="5" t="str">
        <f>IF(AQ15="X",F15,"")</f>
        <v/>
      </c>
      <c r="BZ15" s="5" t="str">
        <f>IF(AR15="X",F15,"")</f>
        <v/>
      </c>
      <c r="CA15" s="5">
        <f>IF(AS15="X",F15,"")</f>
        <v>120</v>
      </c>
      <c r="CB15" s="118" t="str">
        <f>IF(AT15="X",F15,"")</f>
        <v/>
      </c>
      <c r="CC15" s="117"/>
    </row>
    <row r="16" spans="1:81" ht="12.75" customHeight="1" x14ac:dyDescent="0.2">
      <c r="A16" s="105"/>
      <c r="B16" s="28" t="s">
        <v>279</v>
      </c>
      <c r="C16" s="35">
        <v>109</v>
      </c>
      <c r="D16" s="30">
        <v>43181</v>
      </c>
      <c r="E16" s="193" t="s">
        <v>261</v>
      </c>
      <c r="F16" s="88">
        <v>120</v>
      </c>
      <c r="G16" s="190" t="s">
        <v>262</v>
      </c>
      <c r="H16" s="43"/>
      <c r="I16" s="92"/>
      <c r="J16" s="40"/>
      <c r="K16" s="96">
        <f t="shared" si="0"/>
        <v>5223.4299999999976</v>
      </c>
      <c r="L16" s="105"/>
      <c r="N16" s="129"/>
      <c r="O16" s="129"/>
      <c r="P16" s="129"/>
      <c r="Q16" s="129"/>
      <c r="R16" s="129"/>
      <c r="S16" s="129"/>
      <c r="T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 t="s">
        <v>77</v>
      </c>
      <c r="AT16" s="129"/>
      <c r="AU16" s="26"/>
      <c r="AW16" s="215" t="str">
        <f t="shared" ref="AW16:AW48" si="1">IF(N16="X",I16,"")</f>
        <v/>
      </c>
      <c r="AX16" s="216" t="str">
        <f t="shared" ref="AX16:AX48" si="2">IF(O16="X",I16,"")</f>
        <v/>
      </c>
      <c r="AY16" s="216" t="str">
        <f t="shared" ref="AY16:AY48" si="3">IF(P16="X",I16,"")</f>
        <v/>
      </c>
      <c r="AZ16" s="216" t="str">
        <f t="shared" ref="AZ16:AZ47" si="4">IF(Q16="X",I16,"")</f>
        <v/>
      </c>
      <c r="BA16" s="216" t="str">
        <f t="shared" ref="BA16:BA48" si="5">IF(R16="X",I16,"")</f>
        <v/>
      </c>
      <c r="BB16" s="216" t="str">
        <f t="shared" ref="BB16:BB47" si="6">IF(S16="X",I16,"")</f>
        <v/>
      </c>
      <c r="BC16" s="217" t="str">
        <f t="shared" ref="BC16:BC47" si="7">IF(T16="X",I16,"")</f>
        <v/>
      </c>
      <c r="BD16" s="5"/>
      <c r="BE16" s="117" t="str">
        <f t="shared" ref="BE16:BE48" si="8">IF(W16="X",$F16,"")</f>
        <v/>
      </c>
      <c r="BF16" s="5" t="str">
        <f t="shared" ref="BF16:BF48" si="9">IF(X16="X",F16,"")</f>
        <v/>
      </c>
      <c r="BG16" s="5" t="str">
        <f t="shared" ref="BG16:BG48" si="10">IF(Y16="X",F16,"")</f>
        <v/>
      </c>
      <c r="BH16" s="5" t="str">
        <f t="shared" ref="BH16:BH48" si="11">IF(Z16="X",F16,"")</f>
        <v/>
      </c>
      <c r="BI16" s="5" t="str">
        <f t="shared" ref="BI16:BI48" si="12">IF(AA16="X",F16,"")</f>
        <v/>
      </c>
      <c r="BJ16" s="5" t="str">
        <f t="shared" ref="BJ16:BJ48" si="13">IF(AB16="X",F16,"")</f>
        <v/>
      </c>
      <c r="BK16" s="5" t="str">
        <f t="shared" ref="BK16:BK48" si="14">IF(AC16="X",F16,"")</f>
        <v/>
      </c>
      <c r="BL16" s="5" t="str">
        <f t="shared" ref="BL16:BL48" si="15">IF(AD16="X",F16,"")</f>
        <v/>
      </c>
      <c r="BM16" s="5" t="str">
        <f t="shared" ref="BM16:BM48" si="16">IF(AE16="X",F16,"")</f>
        <v/>
      </c>
      <c r="BN16" s="5" t="str">
        <f t="shared" ref="BN16:BN48" si="17">IF(AF16="X",F16,"")</f>
        <v/>
      </c>
      <c r="BO16" s="5" t="str">
        <f t="shared" ref="BO16:BO48" si="18">IF(AG16="X",F16,"")</f>
        <v/>
      </c>
      <c r="BP16" s="5" t="str">
        <f t="shared" ref="BP16:BP48" si="19">IF(AH16="X",F16,"")</f>
        <v/>
      </c>
      <c r="BQ16" s="5" t="str">
        <f t="shared" ref="BQ16:BQ48" si="20">IF(AI16="X",F16,"")</f>
        <v/>
      </c>
      <c r="BR16" s="5" t="str">
        <f t="shared" ref="BR16:BR48" si="21">IF(AJ16="X",F16,"")</f>
        <v/>
      </c>
      <c r="BS16" s="5" t="str">
        <f t="shared" ref="BS16:BS48" si="22">IF(AK16="X",F16,"")</f>
        <v/>
      </c>
      <c r="BT16" s="5" t="str">
        <f t="shared" ref="BT16:BT48" si="23">IF(AL16="X",F16,"")</f>
        <v/>
      </c>
      <c r="BU16" s="5" t="str">
        <f t="shared" ref="BU16:BU48" si="24">IF(AM16="X",F16,"")</f>
        <v/>
      </c>
      <c r="BV16" s="5" t="str">
        <f t="shared" ref="BV16:BV48" si="25">IF(AN16="X",F16,"")</f>
        <v/>
      </c>
      <c r="BW16" s="5" t="str">
        <f t="shared" ref="BW16:BW48" si="26">IF(AO16="X",F16,"")</f>
        <v/>
      </c>
      <c r="BX16" s="5" t="str">
        <f t="shared" ref="BX16:BX48" si="27">IF(AP16="X",F16,"")</f>
        <v/>
      </c>
      <c r="BY16" s="5" t="str">
        <f t="shared" ref="BY16:BY48" si="28">IF(AQ16="X",F16,"")</f>
        <v/>
      </c>
      <c r="BZ16" s="5" t="str">
        <f t="shared" ref="BZ16:BZ48" si="29">IF(AR16="X",F16,"")</f>
        <v/>
      </c>
      <c r="CA16" s="5">
        <f t="shared" ref="CA16:CA48" si="30">IF(AS16="X",F16,"")</f>
        <v>120</v>
      </c>
      <c r="CB16" s="118" t="str">
        <f t="shared" ref="CB16:CB47" si="31">IF(AT16="X",F16,"")</f>
        <v/>
      </c>
      <c r="CC16" s="117"/>
    </row>
    <row r="17" spans="1:81" x14ac:dyDescent="0.2">
      <c r="A17" s="105"/>
      <c r="B17" s="75" t="s">
        <v>279</v>
      </c>
      <c r="C17" s="24">
        <v>110</v>
      </c>
      <c r="D17" s="20">
        <v>43181</v>
      </c>
      <c r="E17" s="187" t="s">
        <v>263</v>
      </c>
      <c r="F17" s="89">
        <v>120</v>
      </c>
      <c r="G17" s="192" t="s">
        <v>264</v>
      </c>
      <c r="H17" s="137"/>
      <c r="I17" s="93"/>
      <c r="J17" s="40"/>
      <c r="K17" s="97">
        <f t="shared" si="0"/>
        <v>5103.4299999999976</v>
      </c>
      <c r="L17" s="105"/>
      <c r="N17" s="129"/>
      <c r="O17" s="129"/>
      <c r="P17" s="129"/>
      <c r="Q17" s="129"/>
      <c r="R17" s="129"/>
      <c r="S17" s="129"/>
      <c r="T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 t="s">
        <v>77</v>
      </c>
      <c r="AT17" s="129"/>
      <c r="AU17" s="26"/>
      <c r="AW17" s="215" t="str">
        <f t="shared" si="1"/>
        <v/>
      </c>
      <c r="AX17" s="216" t="str">
        <f t="shared" si="2"/>
        <v/>
      </c>
      <c r="AY17" s="216" t="str">
        <f t="shared" si="3"/>
        <v/>
      </c>
      <c r="AZ17" s="216" t="str">
        <f t="shared" si="4"/>
        <v/>
      </c>
      <c r="BA17" s="216" t="str">
        <f t="shared" si="5"/>
        <v/>
      </c>
      <c r="BB17" s="216" t="str">
        <f t="shared" si="6"/>
        <v/>
      </c>
      <c r="BC17" s="217" t="str">
        <f t="shared" si="7"/>
        <v/>
      </c>
      <c r="BD17" s="5"/>
      <c r="BE17" s="117" t="str">
        <f t="shared" si="8"/>
        <v/>
      </c>
      <c r="BF17" s="5" t="str">
        <f t="shared" si="9"/>
        <v/>
      </c>
      <c r="BG17" s="5" t="str">
        <f t="shared" si="10"/>
        <v/>
      </c>
      <c r="BH17" s="5" t="str">
        <f t="shared" si="11"/>
        <v/>
      </c>
      <c r="BI17" s="5" t="str">
        <f t="shared" si="12"/>
        <v/>
      </c>
      <c r="BJ17" s="5" t="str">
        <f t="shared" si="13"/>
        <v/>
      </c>
      <c r="BK17" s="5" t="str">
        <f t="shared" si="14"/>
        <v/>
      </c>
      <c r="BL17" s="5" t="str">
        <f t="shared" si="15"/>
        <v/>
      </c>
      <c r="BM17" s="5" t="str">
        <f t="shared" si="16"/>
        <v/>
      </c>
      <c r="BN17" s="5" t="str">
        <f t="shared" si="17"/>
        <v/>
      </c>
      <c r="BO17" s="5" t="str">
        <f t="shared" si="18"/>
        <v/>
      </c>
      <c r="BP17" s="5" t="str">
        <f t="shared" si="19"/>
        <v/>
      </c>
      <c r="BQ17" s="5" t="str">
        <f t="shared" si="20"/>
        <v/>
      </c>
      <c r="BR17" s="5" t="str">
        <f t="shared" si="21"/>
        <v/>
      </c>
      <c r="BS17" s="5" t="str">
        <f t="shared" si="22"/>
        <v/>
      </c>
      <c r="BT17" s="5" t="str">
        <f t="shared" si="23"/>
        <v/>
      </c>
      <c r="BU17" s="5" t="str">
        <f t="shared" si="24"/>
        <v/>
      </c>
      <c r="BV17" s="5" t="str">
        <f t="shared" si="25"/>
        <v/>
      </c>
      <c r="BW17" s="5" t="str">
        <f t="shared" si="26"/>
        <v/>
      </c>
      <c r="BX17" s="5" t="str">
        <f t="shared" si="27"/>
        <v/>
      </c>
      <c r="BY17" s="5" t="str">
        <f t="shared" si="28"/>
        <v/>
      </c>
      <c r="BZ17" s="5" t="str">
        <f t="shared" si="29"/>
        <v/>
      </c>
      <c r="CA17" s="5">
        <f t="shared" si="30"/>
        <v>120</v>
      </c>
      <c r="CB17" s="118" t="str">
        <f t="shared" si="31"/>
        <v/>
      </c>
      <c r="CC17" s="117"/>
    </row>
    <row r="18" spans="1:81" x14ac:dyDescent="0.2">
      <c r="A18" s="105"/>
      <c r="B18" s="74" t="s">
        <v>350</v>
      </c>
      <c r="C18" s="35">
        <v>11</v>
      </c>
      <c r="D18" s="30">
        <v>43181</v>
      </c>
      <c r="E18" s="193" t="s">
        <v>265</v>
      </c>
      <c r="F18" s="88">
        <v>120</v>
      </c>
      <c r="G18" s="190" t="s">
        <v>266</v>
      </c>
      <c r="H18" s="158"/>
      <c r="I18" s="92"/>
      <c r="J18" s="40"/>
      <c r="K18" s="96">
        <f t="shared" si="0"/>
        <v>4983.4299999999976</v>
      </c>
      <c r="L18" s="105"/>
      <c r="N18" s="129"/>
      <c r="O18" s="129"/>
      <c r="P18" s="129"/>
      <c r="Q18" s="129"/>
      <c r="R18" s="129"/>
      <c r="S18" s="129"/>
      <c r="T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 t="s">
        <v>77</v>
      </c>
      <c r="AT18" s="129"/>
      <c r="AU18" s="26"/>
      <c r="AW18" s="215" t="str">
        <f t="shared" si="1"/>
        <v/>
      </c>
      <c r="AX18" s="216" t="str">
        <f t="shared" si="2"/>
        <v/>
      </c>
      <c r="AY18" s="216" t="str">
        <f t="shared" si="3"/>
        <v/>
      </c>
      <c r="AZ18" s="216" t="str">
        <f t="shared" si="4"/>
        <v/>
      </c>
      <c r="BA18" s="216" t="str">
        <f t="shared" si="5"/>
        <v/>
      </c>
      <c r="BB18" s="216" t="str">
        <f t="shared" si="6"/>
        <v/>
      </c>
      <c r="BC18" s="217" t="str">
        <f t="shared" si="7"/>
        <v/>
      </c>
      <c r="BD18" s="5"/>
      <c r="BE18" s="117" t="str">
        <f t="shared" si="8"/>
        <v/>
      </c>
      <c r="BF18" s="5" t="str">
        <f t="shared" si="9"/>
        <v/>
      </c>
      <c r="BG18" s="5" t="str">
        <f t="shared" si="10"/>
        <v/>
      </c>
      <c r="BH18" s="5" t="str">
        <f t="shared" si="11"/>
        <v/>
      </c>
      <c r="BI18" s="5" t="str">
        <f t="shared" si="12"/>
        <v/>
      </c>
      <c r="BJ18" s="5" t="str">
        <f t="shared" si="13"/>
        <v/>
      </c>
      <c r="BK18" s="5" t="str">
        <f t="shared" si="14"/>
        <v/>
      </c>
      <c r="BL18" s="5" t="str">
        <f t="shared" si="15"/>
        <v/>
      </c>
      <c r="BM18" s="5" t="str">
        <f t="shared" si="16"/>
        <v/>
      </c>
      <c r="BN18" s="5" t="str">
        <f t="shared" si="17"/>
        <v/>
      </c>
      <c r="BO18" s="5" t="str">
        <f t="shared" si="18"/>
        <v/>
      </c>
      <c r="BP18" s="5" t="str">
        <f t="shared" si="19"/>
        <v/>
      </c>
      <c r="BQ18" s="5" t="str">
        <f t="shared" si="20"/>
        <v/>
      </c>
      <c r="BR18" s="5" t="str">
        <f t="shared" si="21"/>
        <v/>
      </c>
      <c r="BS18" s="5" t="str">
        <f t="shared" si="22"/>
        <v/>
      </c>
      <c r="BT18" s="5" t="str">
        <f t="shared" si="23"/>
        <v/>
      </c>
      <c r="BU18" s="5" t="str">
        <f t="shared" si="24"/>
        <v/>
      </c>
      <c r="BV18" s="5" t="str">
        <f t="shared" si="25"/>
        <v/>
      </c>
      <c r="BW18" s="5" t="str">
        <f t="shared" si="26"/>
        <v/>
      </c>
      <c r="BX18" s="5" t="str">
        <f t="shared" si="27"/>
        <v/>
      </c>
      <c r="BY18" s="5" t="str">
        <f t="shared" si="28"/>
        <v/>
      </c>
      <c r="BZ18" s="5" t="str">
        <f t="shared" si="29"/>
        <v/>
      </c>
      <c r="CA18" s="5">
        <f t="shared" si="30"/>
        <v>120</v>
      </c>
      <c r="CB18" s="118" t="str">
        <f t="shared" si="31"/>
        <v/>
      </c>
      <c r="CC18" s="117"/>
    </row>
    <row r="19" spans="1:81" ht="12.75" customHeight="1" x14ac:dyDescent="0.2">
      <c r="A19" s="105"/>
      <c r="B19" s="75" t="s">
        <v>279</v>
      </c>
      <c r="C19" s="24">
        <v>112</v>
      </c>
      <c r="D19" s="20">
        <v>43181</v>
      </c>
      <c r="E19" s="44" t="s">
        <v>267</v>
      </c>
      <c r="F19" s="89">
        <v>120</v>
      </c>
      <c r="G19" s="192" t="s">
        <v>268</v>
      </c>
      <c r="H19" s="25"/>
      <c r="I19" s="93"/>
      <c r="J19" s="40"/>
      <c r="K19" s="97">
        <f t="shared" si="0"/>
        <v>4863.4299999999976</v>
      </c>
      <c r="L19" s="105"/>
      <c r="N19" s="129"/>
      <c r="O19" s="129"/>
      <c r="P19" s="129"/>
      <c r="Q19" s="129"/>
      <c r="R19" s="129"/>
      <c r="S19" s="129"/>
      <c r="T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 t="s">
        <v>77</v>
      </c>
      <c r="AT19" s="129"/>
      <c r="AU19" s="26"/>
      <c r="AW19" s="215" t="str">
        <f t="shared" si="1"/>
        <v/>
      </c>
      <c r="AX19" s="216" t="str">
        <f t="shared" si="2"/>
        <v/>
      </c>
      <c r="AY19" s="216" t="str">
        <f t="shared" si="3"/>
        <v/>
      </c>
      <c r="AZ19" s="216" t="str">
        <f t="shared" si="4"/>
        <v/>
      </c>
      <c r="BA19" s="216" t="str">
        <f t="shared" si="5"/>
        <v/>
      </c>
      <c r="BB19" s="216" t="str">
        <f t="shared" si="6"/>
        <v/>
      </c>
      <c r="BC19" s="217" t="str">
        <f t="shared" si="7"/>
        <v/>
      </c>
      <c r="BD19" s="5"/>
      <c r="BE19" s="117" t="str">
        <f t="shared" si="8"/>
        <v/>
      </c>
      <c r="BF19" s="5" t="str">
        <f t="shared" si="9"/>
        <v/>
      </c>
      <c r="BG19" s="5" t="str">
        <f t="shared" si="10"/>
        <v/>
      </c>
      <c r="BH19" s="5" t="str">
        <f t="shared" si="11"/>
        <v/>
      </c>
      <c r="BI19" s="5" t="str">
        <f t="shared" si="12"/>
        <v/>
      </c>
      <c r="BJ19" s="5" t="str">
        <f t="shared" si="13"/>
        <v/>
      </c>
      <c r="BK19" s="5" t="str">
        <f t="shared" si="14"/>
        <v/>
      </c>
      <c r="BL19" s="5" t="str">
        <f t="shared" si="15"/>
        <v/>
      </c>
      <c r="BM19" s="5" t="str">
        <f t="shared" si="16"/>
        <v/>
      </c>
      <c r="BN19" s="5" t="str">
        <f t="shared" si="17"/>
        <v/>
      </c>
      <c r="BO19" s="5" t="str">
        <f t="shared" si="18"/>
        <v/>
      </c>
      <c r="BP19" s="5" t="str">
        <f t="shared" si="19"/>
        <v/>
      </c>
      <c r="BQ19" s="5" t="str">
        <f t="shared" si="20"/>
        <v/>
      </c>
      <c r="BR19" s="5" t="str">
        <f t="shared" si="21"/>
        <v/>
      </c>
      <c r="BS19" s="5" t="str">
        <f t="shared" si="22"/>
        <v/>
      </c>
      <c r="BT19" s="5" t="str">
        <f t="shared" si="23"/>
        <v/>
      </c>
      <c r="BU19" s="5" t="str">
        <f t="shared" si="24"/>
        <v/>
      </c>
      <c r="BV19" s="5" t="str">
        <f t="shared" si="25"/>
        <v/>
      </c>
      <c r="BW19" s="5" t="str">
        <f t="shared" si="26"/>
        <v/>
      </c>
      <c r="BX19" s="5" t="str">
        <f t="shared" si="27"/>
        <v/>
      </c>
      <c r="BY19" s="5" t="str">
        <f t="shared" si="28"/>
        <v/>
      </c>
      <c r="BZ19" s="5" t="str">
        <f t="shared" si="29"/>
        <v/>
      </c>
      <c r="CA19" s="5">
        <f t="shared" si="30"/>
        <v>120</v>
      </c>
      <c r="CB19" s="118" t="str">
        <f t="shared" si="31"/>
        <v/>
      </c>
      <c r="CC19" s="117"/>
    </row>
    <row r="20" spans="1:81" x14ac:dyDescent="0.2">
      <c r="A20" s="105"/>
      <c r="B20" s="74" t="s">
        <v>279</v>
      </c>
      <c r="C20" s="35">
        <v>113</v>
      </c>
      <c r="D20" s="30">
        <v>43181</v>
      </c>
      <c r="E20" s="45" t="s">
        <v>269</v>
      </c>
      <c r="F20" s="88">
        <v>120</v>
      </c>
      <c r="G20" s="190" t="s">
        <v>270</v>
      </c>
      <c r="H20" s="158"/>
      <c r="I20" s="92"/>
      <c r="J20" s="26"/>
      <c r="K20" s="96">
        <f t="shared" si="0"/>
        <v>4743.4299999999976</v>
      </c>
      <c r="L20" s="105"/>
      <c r="N20" s="129"/>
      <c r="O20" s="129"/>
      <c r="P20" s="129"/>
      <c r="Q20" s="129"/>
      <c r="R20" s="129"/>
      <c r="S20" s="129"/>
      <c r="T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 t="s">
        <v>77</v>
      </c>
      <c r="AT20" s="129"/>
      <c r="AU20" s="26"/>
      <c r="AW20" s="215" t="str">
        <f t="shared" si="1"/>
        <v/>
      </c>
      <c r="AX20" s="216" t="str">
        <f t="shared" si="2"/>
        <v/>
      </c>
      <c r="AY20" s="216" t="str">
        <f t="shared" si="3"/>
        <v/>
      </c>
      <c r="AZ20" s="216" t="str">
        <f t="shared" si="4"/>
        <v/>
      </c>
      <c r="BA20" s="216" t="str">
        <f t="shared" si="5"/>
        <v/>
      </c>
      <c r="BB20" s="216" t="str">
        <f t="shared" si="6"/>
        <v/>
      </c>
      <c r="BC20" s="217" t="str">
        <f t="shared" si="7"/>
        <v/>
      </c>
      <c r="BD20" s="5"/>
      <c r="BE20" s="117" t="str">
        <f t="shared" si="8"/>
        <v/>
      </c>
      <c r="BF20" s="5" t="str">
        <f t="shared" si="9"/>
        <v/>
      </c>
      <c r="BG20" s="5" t="str">
        <f t="shared" si="10"/>
        <v/>
      </c>
      <c r="BH20" s="5" t="str">
        <f t="shared" si="11"/>
        <v/>
      </c>
      <c r="BI20" s="5" t="str">
        <f t="shared" si="12"/>
        <v/>
      </c>
      <c r="BJ20" s="5" t="str">
        <f t="shared" si="13"/>
        <v/>
      </c>
      <c r="BK20" s="5" t="str">
        <f t="shared" si="14"/>
        <v/>
      </c>
      <c r="BL20" s="5" t="str">
        <f t="shared" si="15"/>
        <v/>
      </c>
      <c r="BM20" s="5" t="str">
        <f t="shared" si="16"/>
        <v/>
      </c>
      <c r="BN20" s="5" t="str">
        <f t="shared" si="17"/>
        <v/>
      </c>
      <c r="BO20" s="5" t="str">
        <f t="shared" si="18"/>
        <v/>
      </c>
      <c r="BP20" s="5" t="str">
        <f t="shared" si="19"/>
        <v/>
      </c>
      <c r="BQ20" s="5" t="str">
        <f t="shared" si="20"/>
        <v/>
      </c>
      <c r="BR20" s="5" t="str">
        <f t="shared" si="21"/>
        <v/>
      </c>
      <c r="BS20" s="5" t="str">
        <f t="shared" si="22"/>
        <v/>
      </c>
      <c r="BT20" s="5" t="str">
        <f t="shared" si="23"/>
        <v/>
      </c>
      <c r="BU20" s="5" t="str">
        <f t="shared" si="24"/>
        <v/>
      </c>
      <c r="BV20" s="5" t="str">
        <f t="shared" si="25"/>
        <v/>
      </c>
      <c r="BW20" s="5" t="str">
        <f t="shared" si="26"/>
        <v/>
      </c>
      <c r="BX20" s="5" t="str">
        <f t="shared" si="27"/>
        <v/>
      </c>
      <c r="BY20" s="5" t="str">
        <f t="shared" si="28"/>
        <v/>
      </c>
      <c r="BZ20" s="5" t="str">
        <f t="shared" si="29"/>
        <v/>
      </c>
      <c r="CA20" s="5">
        <f t="shared" si="30"/>
        <v>120</v>
      </c>
      <c r="CB20" s="118" t="str">
        <f t="shared" si="31"/>
        <v/>
      </c>
      <c r="CC20" s="117"/>
    </row>
    <row r="21" spans="1:81" x14ac:dyDescent="0.2">
      <c r="A21" s="105"/>
      <c r="B21" s="75" t="s">
        <v>331</v>
      </c>
      <c r="C21" s="24">
        <v>114</v>
      </c>
      <c r="D21" s="20">
        <v>43183</v>
      </c>
      <c r="E21" s="46" t="s">
        <v>271</v>
      </c>
      <c r="F21" s="111">
        <v>630</v>
      </c>
      <c r="G21" s="73" t="s">
        <v>27</v>
      </c>
      <c r="H21" s="44"/>
      <c r="I21" s="93"/>
      <c r="J21" s="26"/>
      <c r="K21" s="97">
        <f t="shared" si="0"/>
        <v>4113.4299999999976</v>
      </c>
      <c r="L21" s="105"/>
      <c r="N21" s="129"/>
      <c r="O21" s="129"/>
      <c r="P21" s="129"/>
      <c r="Q21" s="129"/>
      <c r="R21" s="129"/>
      <c r="S21" s="129"/>
      <c r="T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 t="s">
        <v>77</v>
      </c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26"/>
      <c r="AW21" s="215" t="str">
        <f t="shared" si="1"/>
        <v/>
      </c>
      <c r="AX21" s="216" t="str">
        <f t="shared" si="2"/>
        <v/>
      </c>
      <c r="AY21" s="216" t="str">
        <f t="shared" si="3"/>
        <v/>
      </c>
      <c r="AZ21" s="216" t="str">
        <f t="shared" si="4"/>
        <v/>
      </c>
      <c r="BA21" s="216" t="str">
        <f t="shared" si="5"/>
        <v/>
      </c>
      <c r="BB21" s="216" t="str">
        <f t="shared" si="6"/>
        <v/>
      </c>
      <c r="BC21" s="217" t="str">
        <f t="shared" si="7"/>
        <v/>
      </c>
      <c r="BD21" s="5"/>
      <c r="BE21" s="117" t="str">
        <f t="shared" si="8"/>
        <v/>
      </c>
      <c r="BF21" s="5" t="str">
        <f t="shared" si="9"/>
        <v/>
      </c>
      <c r="BG21" s="5" t="str">
        <f t="shared" si="10"/>
        <v/>
      </c>
      <c r="BH21" s="5" t="str">
        <f t="shared" si="11"/>
        <v/>
      </c>
      <c r="BI21" s="5" t="str">
        <f t="shared" si="12"/>
        <v/>
      </c>
      <c r="BJ21" s="5" t="str">
        <f t="shared" si="13"/>
        <v/>
      </c>
      <c r="BK21" s="5" t="str">
        <f t="shared" si="14"/>
        <v/>
      </c>
      <c r="BL21" s="5" t="str">
        <f t="shared" si="15"/>
        <v/>
      </c>
      <c r="BM21" s="5" t="str">
        <f t="shared" si="16"/>
        <v/>
      </c>
      <c r="BN21" s="5" t="str">
        <f t="shared" si="17"/>
        <v/>
      </c>
      <c r="BO21" s="5" t="str">
        <f t="shared" si="18"/>
        <v/>
      </c>
      <c r="BP21" s="5" t="str">
        <f t="shared" si="19"/>
        <v/>
      </c>
      <c r="BQ21" s="5">
        <f t="shared" si="20"/>
        <v>630</v>
      </c>
      <c r="BR21" s="5" t="str">
        <f t="shared" si="21"/>
        <v/>
      </c>
      <c r="BS21" s="5" t="str">
        <f t="shared" si="22"/>
        <v/>
      </c>
      <c r="BT21" s="5" t="str">
        <f t="shared" si="23"/>
        <v/>
      </c>
      <c r="BU21" s="5" t="str">
        <f t="shared" si="24"/>
        <v/>
      </c>
      <c r="BV21" s="5" t="str">
        <f t="shared" si="25"/>
        <v/>
      </c>
      <c r="BW21" s="5" t="str">
        <f t="shared" si="26"/>
        <v/>
      </c>
      <c r="BX21" s="5" t="str">
        <f t="shared" si="27"/>
        <v/>
      </c>
      <c r="BY21" s="5" t="str">
        <f t="shared" si="28"/>
        <v/>
      </c>
      <c r="BZ21" s="5" t="str">
        <f t="shared" si="29"/>
        <v/>
      </c>
      <c r="CA21" s="5" t="str">
        <f t="shared" si="30"/>
        <v/>
      </c>
      <c r="CB21" s="118" t="str">
        <f t="shared" si="31"/>
        <v/>
      </c>
      <c r="CC21" s="117"/>
    </row>
    <row r="22" spans="1:81" x14ac:dyDescent="0.2">
      <c r="A22" s="105"/>
      <c r="B22" s="28" t="s">
        <v>331</v>
      </c>
      <c r="C22" s="35">
        <v>115</v>
      </c>
      <c r="D22" s="30">
        <v>43183</v>
      </c>
      <c r="E22" s="47" t="s">
        <v>272</v>
      </c>
      <c r="F22" s="88">
        <v>40</v>
      </c>
      <c r="G22" s="42" t="s">
        <v>274</v>
      </c>
      <c r="H22" s="45"/>
      <c r="I22" s="92"/>
      <c r="J22" s="26"/>
      <c r="K22" s="96">
        <f t="shared" si="0"/>
        <v>4073.4299999999976</v>
      </c>
      <c r="L22" s="105"/>
      <c r="N22" s="129"/>
      <c r="O22" s="129"/>
      <c r="P22" s="129"/>
      <c r="Q22" s="129"/>
      <c r="R22" s="129"/>
      <c r="S22" s="129"/>
      <c r="T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 t="s">
        <v>77</v>
      </c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26"/>
      <c r="AW22" s="215" t="str">
        <f t="shared" si="1"/>
        <v/>
      </c>
      <c r="AX22" s="216" t="str">
        <f t="shared" si="2"/>
        <v/>
      </c>
      <c r="AY22" s="216" t="str">
        <f t="shared" si="3"/>
        <v/>
      </c>
      <c r="AZ22" s="216" t="str">
        <f t="shared" si="4"/>
        <v/>
      </c>
      <c r="BA22" s="216" t="str">
        <f t="shared" si="5"/>
        <v/>
      </c>
      <c r="BB22" s="216" t="str">
        <f t="shared" si="6"/>
        <v/>
      </c>
      <c r="BC22" s="217" t="str">
        <f t="shared" si="7"/>
        <v/>
      </c>
      <c r="BD22" s="5"/>
      <c r="BE22" s="117" t="str">
        <f t="shared" si="8"/>
        <v/>
      </c>
      <c r="BF22" s="5" t="str">
        <f t="shared" si="9"/>
        <v/>
      </c>
      <c r="BG22" s="5" t="str">
        <f t="shared" si="10"/>
        <v/>
      </c>
      <c r="BH22" s="5" t="str">
        <f t="shared" si="11"/>
        <v/>
      </c>
      <c r="BI22" s="5" t="str">
        <f t="shared" si="12"/>
        <v/>
      </c>
      <c r="BJ22" s="5" t="str">
        <f t="shared" si="13"/>
        <v/>
      </c>
      <c r="BK22" s="5" t="str">
        <f t="shared" si="14"/>
        <v/>
      </c>
      <c r="BL22" s="5" t="str">
        <f t="shared" si="15"/>
        <v/>
      </c>
      <c r="BM22" s="5" t="str">
        <f t="shared" si="16"/>
        <v/>
      </c>
      <c r="BN22" s="5" t="str">
        <f t="shared" si="17"/>
        <v/>
      </c>
      <c r="BO22" s="5" t="str">
        <f t="shared" si="18"/>
        <v/>
      </c>
      <c r="BP22" s="5">
        <f t="shared" si="19"/>
        <v>40</v>
      </c>
      <c r="BQ22" s="5" t="str">
        <f t="shared" si="20"/>
        <v/>
      </c>
      <c r="BR22" s="5" t="str">
        <f t="shared" si="21"/>
        <v/>
      </c>
      <c r="BS22" s="5" t="str">
        <f t="shared" si="22"/>
        <v/>
      </c>
      <c r="BT22" s="5" t="str">
        <f t="shared" si="23"/>
        <v/>
      </c>
      <c r="BU22" s="5" t="str">
        <f t="shared" si="24"/>
        <v/>
      </c>
      <c r="BV22" s="5" t="str">
        <f t="shared" si="25"/>
        <v/>
      </c>
      <c r="BW22" s="5" t="str">
        <f t="shared" si="26"/>
        <v/>
      </c>
      <c r="BX22" s="5" t="str">
        <f t="shared" si="27"/>
        <v/>
      </c>
      <c r="BY22" s="5" t="str">
        <f t="shared" si="28"/>
        <v/>
      </c>
      <c r="BZ22" s="5" t="str">
        <f t="shared" si="29"/>
        <v/>
      </c>
      <c r="CA22" s="5" t="str">
        <f t="shared" si="30"/>
        <v/>
      </c>
      <c r="CB22" s="118" t="str">
        <f t="shared" si="31"/>
        <v/>
      </c>
      <c r="CC22" s="117"/>
    </row>
    <row r="23" spans="1:81" x14ac:dyDescent="0.2">
      <c r="A23" s="105"/>
      <c r="B23" s="23" t="s">
        <v>279</v>
      </c>
      <c r="C23" s="24">
        <v>116</v>
      </c>
      <c r="D23" s="20">
        <v>43183</v>
      </c>
      <c r="E23" s="19" t="s">
        <v>88</v>
      </c>
      <c r="F23" s="89">
        <v>51.2</v>
      </c>
      <c r="G23" s="73" t="s">
        <v>273</v>
      </c>
      <c r="H23" s="44"/>
      <c r="I23" s="93"/>
      <c r="J23" s="26"/>
      <c r="K23" s="97">
        <f t="shared" si="0"/>
        <v>4022.2299999999977</v>
      </c>
      <c r="L23" s="105"/>
      <c r="N23" s="129"/>
      <c r="O23" s="129"/>
      <c r="P23" s="129"/>
      <c r="Q23" s="129"/>
      <c r="R23" s="129"/>
      <c r="S23" s="129"/>
      <c r="T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 t="s">
        <v>77</v>
      </c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26"/>
      <c r="AW23" s="215" t="str">
        <f t="shared" si="1"/>
        <v/>
      </c>
      <c r="AX23" s="216" t="str">
        <f t="shared" si="2"/>
        <v/>
      </c>
      <c r="AY23" s="216" t="str">
        <f t="shared" si="3"/>
        <v/>
      </c>
      <c r="AZ23" s="216" t="str">
        <f t="shared" si="4"/>
        <v/>
      </c>
      <c r="BA23" s="216" t="str">
        <f t="shared" si="5"/>
        <v/>
      </c>
      <c r="BB23" s="216" t="str">
        <f t="shared" si="6"/>
        <v/>
      </c>
      <c r="BC23" s="217" t="str">
        <f t="shared" si="7"/>
        <v/>
      </c>
      <c r="BD23" s="5"/>
      <c r="BE23" s="117" t="str">
        <f t="shared" si="8"/>
        <v/>
      </c>
      <c r="BF23" s="5" t="str">
        <f t="shared" si="9"/>
        <v/>
      </c>
      <c r="BG23" s="5" t="str">
        <f t="shared" si="10"/>
        <v/>
      </c>
      <c r="BH23" s="5" t="str">
        <f t="shared" si="11"/>
        <v/>
      </c>
      <c r="BI23" s="5" t="str">
        <f t="shared" si="12"/>
        <v/>
      </c>
      <c r="BJ23" s="5" t="str">
        <f t="shared" si="13"/>
        <v/>
      </c>
      <c r="BK23" s="5" t="str">
        <f t="shared" si="14"/>
        <v/>
      </c>
      <c r="BL23" s="5" t="str">
        <f t="shared" si="15"/>
        <v/>
      </c>
      <c r="BM23" s="5" t="str">
        <f t="shared" si="16"/>
        <v/>
      </c>
      <c r="BN23" s="5" t="str">
        <f t="shared" si="17"/>
        <v/>
      </c>
      <c r="BO23" s="5" t="str">
        <f t="shared" si="18"/>
        <v/>
      </c>
      <c r="BP23" s="5">
        <f t="shared" si="19"/>
        <v>51.2</v>
      </c>
      <c r="BQ23" s="5" t="str">
        <f t="shared" si="20"/>
        <v/>
      </c>
      <c r="BR23" s="5" t="str">
        <f t="shared" si="21"/>
        <v/>
      </c>
      <c r="BS23" s="5" t="str">
        <f t="shared" si="22"/>
        <v/>
      </c>
      <c r="BT23" s="5" t="str">
        <f t="shared" si="23"/>
        <v/>
      </c>
      <c r="BU23" s="5" t="str">
        <f t="shared" si="24"/>
        <v/>
      </c>
      <c r="BV23" s="5" t="str">
        <f t="shared" si="25"/>
        <v/>
      </c>
      <c r="BW23" s="5" t="str">
        <f t="shared" si="26"/>
        <v/>
      </c>
      <c r="BX23" s="5" t="str">
        <f t="shared" si="27"/>
        <v/>
      </c>
      <c r="BY23" s="5" t="str">
        <f t="shared" si="28"/>
        <v/>
      </c>
      <c r="BZ23" s="5" t="str">
        <f t="shared" si="29"/>
        <v/>
      </c>
      <c r="CA23" s="5" t="str">
        <f t="shared" si="30"/>
        <v/>
      </c>
      <c r="CB23" s="118" t="str">
        <f t="shared" si="31"/>
        <v/>
      </c>
      <c r="CC23" s="117"/>
    </row>
    <row r="24" spans="1:81" x14ac:dyDescent="0.2">
      <c r="A24" s="105"/>
      <c r="B24" s="28" t="s">
        <v>331</v>
      </c>
      <c r="C24" s="35">
        <v>117</v>
      </c>
      <c r="D24" s="30">
        <v>43198</v>
      </c>
      <c r="E24" s="47" t="s">
        <v>275</v>
      </c>
      <c r="F24" s="88">
        <v>80</v>
      </c>
      <c r="G24" s="42" t="s">
        <v>276</v>
      </c>
      <c r="H24" s="31"/>
      <c r="I24" s="92"/>
      <c r="J24" s="26"/>
      <c r="K24" s="96">
        <f t="shared" si="0"/>
        <v>3942.2299999999977</v>
      </c>
      <c r="L24" s="105"/>
      <c r="N24" s="129"/>
      <c r="O24" s="129"/>
      <c r="P24" s="129"/>
      <c r="Q24" s="129"/>
      <c r="R24" s="129"/>
      <c r="S24" s="129"/>
      <c r="T24" s="129"/>
      <c r="W24" s="129"/>
      <c r="X24" s="129"/>
      <c r="Y24" s="129"/>
      <c r="Z24" s="129"/>
      <c r="AA24" s="129"/>
      <c r="AB24" s="129" t="s">
        <v>77</v>
      </c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26"/>
      <c r="AW24" s="215" t="str">
        <f t="shared" si="1"/>
        <v/>
      </c>
      <c r="AX24" s="216" t="str">
        <f t="shared" si="2"/>
        <v/>
      </c>
      <c r="AY24" s="216" t="str">
        <f t="shared" si="3"/>
        <v/>
      </c>
      <c r="AZ24" s="216" t="str">
        <f t="shared" si="4"/>
        <v/>
      </c>
      <c r="BA24" s="216" t="str">
        <f t="shared" si="5"/>
        <v/>
      </c>
      <c r="BB24" s="216" t="str">
        <f t="shared" si="6"/>
        <v/>
      </c>
      <c r="BC24" s="217" t="str">
        <f t="shared" si="7"/>
        <v/>
      </c>
      <c r="BD24" s="5"/>
      <c r="BE24" s="117" t="str">
        <f t="shared" si="8"/>
        <v/>
      </c>
      <c r="BF24" s="5" t="str">
        <f t="shared" si="9"/>
        <v/>
      </c>
      <c r="BG24" s="5" t="str">
        <f t="shared" si="10"/>
        <v/>
      </c>
      <c r="BH24" s="5" t="str">
        <f t="shared" si="11"/>
        <v/>
      </c>
      <c r="BI24" s="5" t="str">
        <f t="shared" si="12"/>
        <v/>
      </c>
      <c r="BJ24" s="5">
        <f t="shared" si="13"/>
        <v>80</v>
      </c>
      <c r="BK24" s="5" t="str">
        <f t="shared" si="14"/>
        <v/>
      </c>
      <c r="BL24" s="5" t="str">
        <f t="shared" si="15"/>
        <v/>
      </c>
      <c r="BM24" s="5" t="str">
        <f t="shared" si="16"/>
        <v/>
      </c>
      <c r="BN24" s="5" t="str">
        <f t="shared" si="17"/>
        <v/>
      </c>
      <c r="BO24" s="5" t="str">
        <f t="shared" si="18"/>
        <v/>
      </c>
      <c r="BP24" s="5" t="str">
        <f t="shared" si="19"/>
        <v/>
      </c>
      <c r="BQ24" s="5" t="str">
        <f t="shared" si="20"/>
        <v/>
      </c>
      <c r="BR24" s="5" t="str">
        <f t="shared" si="21"/>
        <v/>
      </c>
      <c r="BS24" s="5" t="str">
        <f t="shared" si="22"/>
        <v/>
      </c>
      <c r="BT24" s="5" t="str">
        <f t="shared" si="23"/>
        <v/>
      </c>
      <c r="BU24" s="5" t="str">
        <f t="shared" si="24"/>
        <v/>
      </c>
      <c r="BV24" s="5" t="str">
        <f t="shared" si="25"/>
        <v/>
      </c>
      <c r="BW24" s="5" t="str">
        <f t="shared" si="26"/>
        <v/>
      </c>
      <c r="BX24" s="5" t="str">
        <f t="shared" si="27"/>
        <v/>
      </c>
      <c r="BY24" s="5" t="str">
        <f t="shared" si="28"/>
        <v/>
      </c>
      <c r="BZ24" s="5" t="str">
        <f t="shared" si="29"/>
        <v/>
      </c>
      <c r="CA24" s="5" t="str">
        <f t="shared" si="30"/>
        <v/>
      </c>
      <c r="CB24" s="118" t="str">
        <f t="shared" si="31"/>
        <v/>
      </c>
      <c r="CC24" s="117"/>
    </row>
    <row r="25" spans="1:81" x14ac:dyDescent="0.2">
      <c r="A25" s="105"/>
      <c r="B25" s="23" t="s">
        <v>331</v>
      </c>
      <c r="C25" s="24">
        <v>118</v>
      </c>
      <c r="D25" s="20">
        <v>43199</v>
      </c>
      <c r="E25" s="46"/>
      <c r="F25" s="89"/>
      <c r="G25" s="73" t="s">
        <v>278</v>
      </c>
      <c r="H25" s="66" t="s">
        <v>277</v>
      </c>
      <c r="I25" s="93">
        <v>1000</v>
      </c>
      <c r="J25" s="26"/>
      <c r="K25" s="97">
        <f t="shared" si="0"/>
        <v>4942.2299999999977</v>
      </c>
      <c r="L25" s="105"/>
      <c r="N25" s="129"/>
      <c r="O25" s="129"/>
      <c r="P25" s="129"/>
      <c r="Q25" s="129"/>
      <c r="R25" s="129"/>
      <c r="S25" s="129" t="s">
        <v>77</v>
      </c>
      <c r="T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26"/>
      <c r="AW25" s="215" t="str">
        <f t="shared" si="1"/>
        <v/>
      </c>
      <c r="AX25" s="216" t="str">
        <f t="shared" si="2"/>
        <v/>
      </c>
      <c r="AY25" s="216" t="str">
        <f t="shared" si="3"/>
        <v/>
      </c>
      <c r="AZ25" s="216" t="str">
        <f t="shared" si="4"/>
        <v/>
      </c>
      <c r="BA25" s="216" t="str">
        <f t="shared" si="5"/>
        <v/>
      </c>
      <c r="BB25" s="216">
        <f t="shared" si="6"/>
        <v>1000</v>
      </c>
      <c r="BC25" s="217" t="str">
        <f t="shared" si="7"/>
        <v/>
      </c>
      <c r="BD25" s="5"/>
      <c r="BE25" s="117" t="str">
        <f t="shared" si="8"/>
        <v/>
      </c>
      <c r="BF25" s="5" t="str">
        <f t="shared" si="9"/>
        <v/>
      </c>
      <c r="BG25" s="5" t="str">
        <f t="shared" si="10"/>
        <v/>
      </c>
      <c r="BH25" s="5" t="str">
        <f t="shared" si="11"/>
        <v/>
      </c>
      <c r="BI25" s="5" t="str">
        <f t="shared" si="12"/>
        <v/>
      </c>
      <c r="BJ25" s="5" t="str">
        <f t="shared" si="13"/>
        <v/>
      </c>
      <c r="BK25" s="5" t="str">
        <f t="shared" si="14"/>
        <v/>
      </c>
      <c r="BL25" s="5" t="str">
        <f t="shared" si="15"/>
        <v/>
      </c>
      <c r="BM25" s="5" t="str">
        <f t="shared" si="16"/>
        <v/>
      </c>
      <c r="BN25" s="5" t="str">
        <f t="shared" si="17"/>
        <v/>
      </c>
      <c r="BO25" s="5" t="str">
        <f t="shared" si="18"/>
        <v/>
      </c>
      <c r="BP25" s="5" t="str">
        <f t="shared" si="19"/>
        <v/>
      </c>
      <c r="BQ25" s="5" t="str">
        <f t="shared" si="20"/>
        <v/>
      </c>
      <c r="BR25" s="5" t="str">
        <f t="shared" si="21"/>
        <v/>
      </c>
      <c r="BS25" s="5" t="str">
        <f t="shared" si="22"/>
        <v/>
      </c>
      <c r="BT25" s="5" t="str">
        <f t="shared" si="23"/>
        <v/>
      </c>
      <c r="BU25" s="5" t="str">
        <f t="shared" si="24"/>
        <v/>
      </c>
      <c r="BV25" s="5" t="str">
        <f t="shared" si="25"/>
        <v/>
      </c>
      <c r="BW25" s="5" t="str">
        <f t="shared" si="26"/>
        <v/>
      </c>
      <c r="BX25" s="5" t="str">
        <f t="shared" si="27"/>
        <v/>
      </c>
      <c r="BY25" s="5" t="str">
        <f t="shared" si="28"/>
        <v/>
      </c>
      <c r="BZ25" s="5" t="str">
        <f t="shared" si="29"/>
        <v/>
      </c>
      <c r="CA25" s="5" t="str">
        <f t="shared" si="30"/>
        <v/>
      </c>
      <c r="CB25" s="118" t="str">
        <f t="shared" si="31"/>
        <v/>
      </c>
      <c r="CC25" s="117"/>
    </row>
    <row r="26" spans="1:81" x14ac:dyDescent="0.2">
      <c r="A26" s="105"/>
      <c r="B26" s="28" t="s">
        <v>279</v>
      </c>
      <c r="C26" s="35">
        <v>119</v>
      </c>
      <c r="D26" s="30">
        <v>43277</v>
      </c>
      <c r="E26" s="47"/>
      <c r="F26" s="88"/>
      <c r="G26" s="42" t="s">
        <v>281</v>
      </c>
      <c r="H26" s="45" t="s">
        <v>88</v>
      </c>
      <c r="I26" s="92">
        <v>1140</v>
      </c>
      <c r="J26" s="26"/>
      <c r="K26" s="96">
        <f t="shared" si="0"/>
        <v>6082.2299999999977</v>
      </c>
      <c r="L26" s="105"/>
      <c r="N26" s="129"/>
      <c r="O26" s="129"/>
      <c r="P26" s="129"/>
      <c r="Q26" s="129" t="s">
        <v>77</v>
      </c>
      <c r="R26" s="129"/>
      <c r="S26" s="129"/>
      <c r="T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26"/>
      <c r="AW26" s="215" t="str">
        <f t="shared" si="1"/>
        <v/>
      </c>
      <c r="AX26" s="216" t="str">
        <f t="shared" si="2"/>
        <v/>
      </c>
      <c r="AY26" s="216" t="str">
        <f t="shared" si="3"/>
        <v/>
      </c>
      <c r="AZ26" s="216">
        <f t="shared" si="4"/>
        <v>1140</v>
      </c>
      <c r="BA26" s="216" t="str">
        <f t="shared" si="5"/>
        <v/>
      </c>
      <c r="BB26" s="216" t="str">
        <f t="shared" si="6"/>
        <v/>
      </c>
      <c r="BC26" s="217" t="str">
        <f t="shared" si="7"/>
        <v/>
      </c>
      <c r="BD26" s="5"/>
      <c r="BE26" s="117" t="str">
        <f t="shared" si="8"/>
        <v/>
      </c>
      <c r="BF26" s="5" t="str">
        <f t="shared" si="9"/>
        <v/>
      </c>
      <c r="BG26" s="5" t="str">
        <f t="shared" si="10"/>
        <v/>
      </c>
      <c r="BH26" s="5" t="str">
        <f t="shared" si="11"/>
        <v/>
      </c>
      <c r="BI26" s="5" t="str">
        <f t="shared" si="12"/>
        <v/>
      </c>
      <c r="BJ26" s="5" t="str">
        <f t="shared" si="13"/>
        <v/>
      </c>
      <c r="BK26" s="5" t="str">
        <f t="shared" si="14"/>
        <v/>
      </c>
      <c r="BL26" s="5" t="str">
        <f t="shared" si="15"/>
        <v/>
      </c>
      <c r="BM26" s="5" t="str">
        <f t="shared" si="16"/>
        <v/>
      </c>
      <c r="BN26" s="5" t="str">
        <f t="shared" si="17"/>
        <v/>
      </c>
      <c r="BO26" s="5" t="str">
        <f t="shared" si="18"/>
        <v/>
      </c>
      <c r="BP26" s="5" t="str">
        <f t="shared" si="19"/>
        <v/>
      </c>
      <c r="BQ26" s="5" t="str">
        <f t="shared" si="20"/>
        <v/>
      </c>
      <c r="BR26" s="5" t="str">
        <f t="shared" si="21"/>
        <v/>
      </c>
      <c r="BS26" s="5" t="str">
        <f t="shared" si="22"/>
        <v/>
      </c>
      <c r="BT26" s="5" t="str">
        <f t="shared" si="23"/>
        <v/>
      </c>
      <c r="BU26" s="5" t="str">
        <f t="shared" si="24"/>
        <v/>
      </c>
      <c r="BV26" s="5" t="str">
        <f t="shared" si="25"/>
        <v/>
      </c>
      <c r="BW26" s="5" t="str">
        <f t="shared" si="26"/>
        <v/>
      </c>
      <c r="BX26" s="5" t="str">
        <f t="shared" si="27"/>
        <v/>
      </c>
      <c r="BY26" s="5" t="str">
        <f t="shared" si="28"/>
        <v/>
      </c>
      <c r="BZ26" s="5" t="str">
        <f t="shared" si="29"/>
        <v/>
      </c>
      <c r="CA26" s="5" t="str">
        <f t="shared" si="30"/>
        <v/>
      </c>
      <c r="CB26" s="118" t="str">
        <f t="shared" si="31"/>
        <v/>
      </c>
      <c r="CC26" s="117"/>
    </row>
    <row r="27" spans="1:81" x14ac:dyDescent="0.2">
      <c r="A27" s="105"/>
      <c r="B27" s="23" t="s">
        <v>331</v>
      </c>
      <c r="C27" s="24">
        <v>120</v>
      </c>
      <c r="D27" s="20">
        <v>43201</v>
      </c>
      <c r="E27" s="46" t="s">
        <v>282</v>
      </c>
      <c r="F27" s="89">
        <v>120</v>
      </c>
      <c r="G27" s="73" t="s">
        <v>283</v>
      </c>
      <c r="H27" s="44"/>
      <c r="I27" s="93"/>
      <c r="J27" s="26"/>
      <c r="K27" s="97">
        <f t="shared" si="0"/>
        <v>5962.2299999999977</v>
      </c>
      <c r="L27" s="105"/>
      <c r="N27" s="129"/>
      <c r="O27" s="129"/>
      <c r="P27" s="129"/>
      <c r="Q27" s="129"/>
      <c r="R27" s="129"/>
      <c r="S27" s="129"/>
      <c r="T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 t="s">
        <v>77</v>
      </c>
      <c r="AP27" s="129"/>
      <c r="AQ27" s="129"/>
      <c r="AR27" s="129"/>
      <c r="AS27" s="129"/>
      <c r="AT27" s="129"/>
      <c r="AU27" s="26"/>
      <c r="AW27" s="215" t="str">
        <f t="shared" si="1"/>
        <v/>
      </c>
      <c r="AX27" s="216" t="str">
        <f t="shared" si="2"/>
        <v/>
      </c>
      <c r="AY27" s="216" t="str">
        <f t="shared" si="3"/>
        <v/>
      </c>
      <c r="AZ27" s="216" t="str">
        <f t="shared" si="4"/>
        <v/>
      </c>
      <c r="BA27" s="216" t="str">
        <f t="shared" si="5"/>
        <v/>
      </c>
      <c r="BB27" s="216" t="str">
        <f t="shared" si="6"/>
        <v/>
      </c>
      <c r="BC27" s="217" t="str">
        <f t="shared" si="7"/>
        <v/>
      </c>
      <c r="BD27" s="5"/>
      <c r="BE27" s="117" t="str">
        <f t="shared" si="8"/>
        <v/>
      </c>
      <c r="BF27" s="5" t="str">
        <f t="shared" si="9"/>
        <v/>
      </c>
      <c r="BG27" s="5" t="str">
        <f t="shared" si="10"/>
        <v/>
      </c>
      <c r="BH27" s="5" t="str">
        <f t="shared" si="11"/>
        <v/>
      </c>
      <c r="BI27" s="5" t="str">
        <f t="shared" si="12"/>
        <v/>
      </c>
      <c r="BJ27" s="5" t="str">
        <f t="shared" si="13"/>
        <v/>
      </c>
      <c r="BK27" s="5" t="str">
        <f t="shared" si="14"/>
        <v/>
      </c>
      <c r="BL27" s="5" t="str">
        <f t="shared" si="15"/>
        <v/>
      </c>
      <c r="BM27" s="5" t="str">
        <f t="shared" si="16"/>
        <v/>
      </c>
      <c r="BN27" s="5" t="str">
        <f t="shared" si="17"/>
        <v/>
      </c>
      <c r="BO27" s="5" t="str">
        <f t="shared" si="18"/>
        <v/>
      </c>
      <c r="BP27" s="5" t="str">
        <f t="shared" si="19"/>
        <v/>
      </c>
      <c r="BQ27" s="5" t="str">
        <f t="shared" si="20"/>
        <v/>
      </c>
      <c r="BR27" s="5" t="str">
        <f t="shared" si="21"/>
        <v/>
      </c>
      <c r="BS27" s="5" t="str">
        <f t="shared" si="22"/>
        <v/>
      </c>
      <c r="BT27" s="5" t="str">
        <f t="shared" si="23"/>
        <v/>
      </c>
      <c r="BU27" s="5" t="str">
        <f t="shared" si="24"/>
        <v/>
      </c>
      <c r="BV27" s="5" t="str">
        <f t="shared" si="25"/>
        <v/>
      </c>
      <c r="BW27" s="5">
        <f t="shared" si="26"/>
        <v>120</v>
      </c>
      <c r="BX27" s="5" t="str">
        <f t="shared" si="27"/>
        <v/>
      </c>
      <c r="BY27" s="5" t="str">
        <f t="shared" si="28"/>
        <v/>
      </c>
      <c r="BZ27" s="5" t="str">
        <f t="shared" si="29"/>
        <v/>
      </c>
      <c r="CA27" s="5" t="str">
        <f t="shared" si="30"/>
        <v/>
      </c>
      <c r="CB27" s="118" t="str">
        <f t="shared" si="31"/>
        <v/>
      </c>
      <c r="CC27" s="117"/>
    </row>
    <row r="28" spans="1:81" x14ac:dyDescent="0.2">
      <c r="A28" s="105"/>
      <c r="B28" s="28" t="s">
        <v>331</v>
      </c>
      <c r="C28" s="35">
        <v>121</v>
      </c>
      <c r="D28" s="30">
        <v>43201</v>
      </c>
      <c r="E28" s="47" t="s">
        <v>88</v>
      </c>
      <c r="F28" s="88">
        <v>120</v>
      </c>
      <c r="G28" s="42" t="s">
        <v>284</v>
      </c>
      <c r="H28" s="45"/>
      <c r="I28" s="92"/>
      <c r="J28" s="26"/>
      <c r="K28" s="96">
        <f t="shared" si="0"/>
        <v>5842.2299999999977</v>
      </c>
      <c r="L28" s="105"/>
      <c r="N28" s="129"/>
      <c r="O28" s="129"/>
      <c r="P28" s="129"/>
      <c r="Q28" s="129"/>
      <c r="R28" s="129"/>
      <c r="S28" s="129"/>
      <c r="T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 t="s">
        <v>77</v>
      </c>
      <c r="AP28" s="129"/>
      <c r="AQ28" s="129"/>
      <c r="AR28" s="129"/>
      <c r="AS28" s="129"/>
      <c r="AT28" s="129"/>
      <c r="AU28" s="26"/>
      <c r="AW28" s="215" t="str">
        <f t="shared" si="1"/>
        <v/>
      </c>
      <c r="AX28" s="216" t="str">
        <f t="shared" si="2"/>
        <v/>
      </c>
      <c r="AY28" s="216" t="str">
        <f t="shared" si="3"/>
        <v/>
      </c>
      <c r="AZ28" s="216" t="str">
        <f t="shared" si="4"/>
        <v/>
      </c>
      <c r="BA28" s="216" t="str">
        <f t="shared" si="5"/>
        <v/>
      </c>
      <c r="BB28" s="216" t="str">
        <f t="shared" si="6"/>
        <v/>
      </c>
      <c r="BC28" s="217" t="str">
        <f t="shared" si="7"/>
        <v/>
      </c>
      <c r="BD28" s="5"/>
      <c r="BE28" s="117" t="str">
        <f t="shared" si="8"/>
        <v/>
      </c>
      <c r="BF28" s="5" t="str">
        <f t="shared" si="9"/>
        <v/>
      </c>
      <c r="BG28" s="5" t="str">
        <f t="shared" si="10"/>
        <v/>
      </c>
      <c r="BH28" s="5" t="str">
        <f t="shared" si="11"/>
        <v/>
      </c>
      <c r="BI28" s="5" t="str">
        <f t="shared" si="12"/>
        <v/>
      </c>
      <c r="BJ28" s="5" t="str">
        <f t="shared" si="13"/>
        <v/>
      </c>
      <c r="BK28" s="5" t="str">
        <f t="shared" si="14"/>
        <v/>
      </c>
      <c r="BL28" s="5" t="str">
        <f t="shared" si="15"/>
        <v/>
      </c>
      <c r="BM28" s="5" t="str">
        <f t="shared" si="16"/>
        <v/>
      </c>
      <c r="BN28" s="5" t="str">
        <f t="shared" si="17"/>
        <v/>
      </c>
      <c r="BO28" s="5" t="str">
        <f t="shared" si="18"/>
        <v/>
      </c>
      <c r="BP28" s="5" t="str">
        <f t="shared" si="19"/>
        <v/>
      </c>
      <c r="BQ28" s="5" t="str">
        <f t="shared" si="20"/>
        <v/>
      </c>
      <c r="BR28" s="5" t="str">
        <f t="shared" si="21"/>
        <v/>
      </c>
      <c r="BS28" s="5" t="str">
        <f t="shared" si="22"/>
        <v/>
      </c>
      <c r="BT28" s="5" t="str">
        <f t="shared" si="23"/>
        <v/>
      </c>
      <c r="BU28" s="5" t="str">
        <f t="shared" si="24"/>
        <v/>
      </c>
      <c r="BV28" s="5" t="str">
        <f t="shared" si="25"/>
        <v/>
      </c>
      <c r="BW28" s="5">
        <f t="shared" si="26"/>
        <v>120</v>
      </c>
      <c r="BX28" s="5" t="str">
        <f t="shared" si="27"/>
        <v/>
      </c>
      <c r="BY28" s="5" t="str">
        <f t="shared" si="28"/>
        <v/>
      </c>
      <c r="BZ28" s="5" t="str">
        <f t="shared" si="29"/>
        <v/>
      </c>
      <c r="CA28" s="5" t="str">
        <f t="shared" si="30"/>
        <v/>
      </c>
      <c r="CB28" s="118" t="str">
        <f t="shared" si="31"/>
        <v/>
      </c>
      <c r="CC28" s="117"/>
    </row>
    <row r="29" spans="1:81" x14ac:dyDescent="0.2">
      <c r="A29" s="105"/>
      <c r="B29" s="23" t="s">
        <v>331</v>
      </c>
      <c r="C29" s="24">
        <v>122</v>
      </c>
      <c r="D29" s="20">
        <v>43201</v>
      </c>
      <c r="E29" s="46"/>
      <c r="F29" s="89">
        <v>112</v>
      </c>
      <c r="G29" s="73" t="s">
        <v>285</v>
      </c>
      <c r="H29" s="44"/>
      <c r="I29" s="93"/>
      <c r="J29" s="26"/>
      <c r="K29" s="97">
        <f t="shared" si="0"/>
        <v>5730.2299999999977</v>
      </c>
      <c r="L29" s="105"/>
      <c r="N29" s="129"/>
      <c r="O29" s="129"/>
      <c r="P29" s="129"/>
      <c r="Q29" s="129"/>
      <c r="R29" s="129"/>
      <c r="S29" s="129"/>
      <c r="T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 t="s">
        <v>77</v>
      </c>
      <c r="AL29" s="129"/>
      <c r="AM29" s="129"/>
      <c r="AN29" s="129"/>
      <c r="AO29" s="129"/>
      <c r="AP29" s="129"/>
      <c r="AQ29" s="129"/>
      <c r="AR29" s="129"/>
      <c r="AS29" s="129"/>
      <c r="AT29" s="129"/>
      <c r="AU29" s="26"/>
      <c r="AW29" s="215" t="str">
        <f t="shared" si="1"/>
        <v/>
      </c>
      <c r="AX29" s="216" t="str">
        <f t="shared" si="2"/>
        <v/>
      </c>
      <c r="AY29" s="216" t="str">
        <f t="shared" si="3"/>
        <v/>
      </c>
      <c r="AZ29" s="216" t="str">
        <f t="shared" si="4"/>
        <v/>
      </c>
      <c r="BA29" s="216" t="str">
        <f t="shared" si="5"/>
        <v/>
      </c>
      <c r="BB29" s="216" t="str">
        <f t="shared" si="6"/>
        <v/>
      </c>
      <c r="BC29" s="217" t="str">
        <f t="shared" si="7"/>
        <v/>
      </c>
      <c r="BD29" s="5"/>
      <c r="BE29" s="117" t="str">
        <f t="shared" si="8"/>
        <v/>
      </c>
      <c r="BF29" s="5" t="str">
        <f t="shared" si="9"/>
        <v/>
      </c>
      <c r="BG29" s="5" t="str">
        <f t="shared" si="10"/>
        <v/>
      </c>
      <c r="BH29" s="5" t="str">
        <f t="shared" si="11"/>
        <v/>
      </c>
      <c r="BI29" s="5" t="str">
        <f t="shared" si="12"/>
        <v/>
      </c>
      <c r="BJ29" s="5" t="str">
        <f t="shared" si="13"/>
        <v/>
      </c>
      <c r="BK29" s="5" t="str">
        <f t="shared" si="14"/>
        <v/>
      </c>
      <c r="BL29" s="5" t="str">
        <f t="shared" si="15"/>
        <v/>
      </c>
      <c r="BM29" s="5" t="str">
        <f t="shared" si="16"/>
        <v/>
      </c>
      <c r="BN29" s="5" t="str">
        <f t="shared" si="17"/>
        <v/>
      </c>
      <c r="BO29" s="5" t="str">
        <f t="shared" si="18"/>
        <v/>
      </c>
      <c r="BP29" s="5" t="str">
        <f t="shared" si="19"/>
        <v/>
      </c>
      <c r="BQ29" s="5" t="str">
        <f t="shared" si="20"/>
        <v/>
      </c>
      <c r="BR29" s="5" t="str">
        <f t="shared" si="21"/>
        <v/>
      </c>
      <c r="BS29" s="5">
        <f t="shared" si="22"/>
        <v>112</v>
      </c>
      <c r="BT29" s="5" t="str">
        <f t="shared" si="23"/>
        <v/>
      </c>
      <c r="BU29" s="5" t="str">
        <f t="shared" si="24"/>
        <v/>
      </c>
      <c r="BV29" s="5" t="str">
        <f t="shared" si="25"/>
        <v/>
      </c>
      <c r="BW29" s="5" t="str">
        <f t="shared" si="26"/>
        <v/>
      </c>
      <c r="BX29" s="5" t="str">
        <f t="shared" si="27"/>
        <v/>
      </c>
      <c r="BY29" s="5" t="str">
        <f t="shared" si="28"/>
        <v/>
      </c>
      <c r="BZ29" s="5" t="str">
        <f t="shared" si="29"/>
        <v/>
      </c>
      <c r="CA29" s="5" t="str">
        <f t="shared" si="30"/>
        <v/>
      </c>
      <c r="CB29" s="118" t="str">
        <f t="shared" si="31"/>
        <v/>
      </c>
      <c r="CC29" s="117"/>
    </row>
    <row r="30" spans="1:81" x14ac:dyDescent="0.2">
      <c r="A30" s="105"/>
      <c r="B30" s="28" t="s">
        <v>331</v>
      </c>
      <c r="C30" s="35">
        <v>123</v>
      </c>
      <c r="D30" s="30">
        <v>43204</v>
      </c>
      <c r="E30" s="47" t="s">
        <v>286</v>
      </c>
      <c r="F30" s="88">
        <v>74.05</v>
      </c>
      <c r="G30" s="42" t="s">
        <v>287</v>
      </c>
      <c r="H30" s="31"/>
      <c r="I30" s="92"/>
      <c r="J30" s="26"/>
      <c r="K30" s="96">
        <f t="shared" si="0"/>
        <v>5656.1799999999976</v>
      </c>
      <c r="L30" s="105"/>
      <c r="N30" s="129"/>
      <c r="O30" s="129"/>
      <c r="P30" s="129"/>
      <c r="Q30" s="129"/>
      <c r="R30" s="129"/>
      <c r="S30" s="129"/>
      <c r="T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 t="s">
        <v>77</v>
      </c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26"/>
      <c r="AW30" s="215" t="str">
        <f t="shared" si="1"/>
        <v/>
      </c>
      <c r="AX30" s="216" t="str">
        <f t="shared" si="2"/>
        <v/>
      </c>
      <c r="AY30" s="216" t="str">
        <f t="shared" si="3"/>
        <v/>
      </c>
      <c r="AZ30" s="216" t="str">
        <f t="shared" si="4"/>
        <v/>
      </c>
      <c r="BA30" s="216" t="str">
        <f t="shared" si="5"/>
        <v/>
      </c>
      <c r="BB30" s="216" t="str">
        <f t="shared" si="6"/>
        <v/>
      </c>
      <c r="BC30" s="217" t="str">
        <f t="shared" si="7"/>
        <v/>
      </c>
      <c r="BD30" s="5"/>
      <c r="BE30" s="117" t="str">
        <f t="shared" si="8"/>
        <v/>
      </c>
      <c r="BF30" s="5" t="str">
        <f t="shared" si="9"/>
        <v/>
      </c>
      <c r="BG30" s="5" t="str">
        <f t="shared" si="10"/>
        <v/>
      </c>
      <c r="BH30" s="5" t="str">
        <f t="shared" si="11"/>
        <v/>
      </c>
      <c r="BI30" s="5" t="str">
        <f t="shared" si="12"/>
        <v/>
      </c>
      <c r="BJ30" s="5" t="str">
        <f t="shared" si="13"/>
        <v/>
      </c>
      <c r="BK30" s="5" t="str">
        <f t="shared" si="14"/>
        <v/>
      </c>
      <c r="BL30" s="5" t="str">
        <f t="shared" si="15"/>
        <v/>
      </c>
      <c r="BM30" s="5" t="str">
        <f t="shared" si="16"/>
        <v/>
      </c>
      <c r="BN30" s="5" t="str">
        <f t="shared" si="17"/>
        <v/>
      </c>
      <c r="BO30" s="5" t="str">
        <f t="shared" si="18"/>
        <v/>
      </c>
      <c r="BP30" s="5" t="str">
        <f t="shared" si="19"/>
        <v/>
      </c>
      <c r="BQ30" s="5" t="str">
        <f t="shared" si="20"/>
        <v/>
      </c>
      <c r="BR30" s="5">
        <f t="shared" si="21"/>
        <v>74.05</v>
      </c>
      <c r="BS30" s="5" t="str">
        <f t="shared" si="22"/>
        <v/>
      </c>
      <c r="BT30" s="5" t="str">
        <f t="shared" si="23"/>
        <v/>
      </c>
      <c r="BU30" s="5" t="str">
        <f t="shared" si="24"/>
        <v/>
      </c>
      <c r="BV30" s="5" t="str">
        <f t="shared" si="25"/>
        <v/>
      </c>
      <c r="BW30" s="5" t="str">
        <f t="shared" si="26"/>
        <v/>
      </c>
      <c r="BX30" s="5" t="str">
        <f t="shared" si="27"/>
        <v/>
      </c>
      <c r="BY30" s="5" t="str">
        <f t="shared" si="28"/>
        <v/>
      </c>
      <c r="BZ30" s="5" t="str">
        <f t="shared" si="29"/>
        <v/>
      </c>
      <c r="CA30" s="5" t="str">
        <f t="shared" si="30"/>
        <v/>
      </c>
      <c r="CB30" s="118" t="str">
        <f t="shared" si="31"/>
        <v/>
      </c>
      <c r="CC30" s="117"/>
    </row>
    <row r="31" spans="1:81" x14ac:dyDescent="0.2">
      <c r="A31" s="105"/>
      <c r="B31" s="23" t="s">
        <v>331</v>
      </c>
      <c r="C31" s="24">
        <v>124</v>
      </c>
      <c r="D31" s="20">
        <v>43206</v>
      </c>
      <c r="E31" s="46" t="s">
        <v>88</v>
      </c>
      <c r="F31" s="89">
        <v>48</v>
      </c>
      <c r="G31" s="73" t="s">
        <v>288</v>
      </c>
      <c r="H31" s="25"/>
      <c r="I31" s="93"/>
      <c r="J31" s="26"/>
      <c r="K31" s="97">
        <f t="shared" si="0"/>
        <v>5608.1799999999976</v>
      </c>
      <c r="L31" s="105"/>
      <c r="N31" s="129"/>
      <c r="O31" s="129"/>
      <c r="P31" s="129"/>
      <c r="Q31" s="129"/>
      <c r="R31" s="129"/>
      <c r="S31" s="129"/>
      <c r="T31" s="129"/>
      <c r="W31" s="129"/>
      <c r="X31" s="129"/>
      <c r="Y31" s="129"/>
      <c r="Z31" s="129"/>
      <c r="AA31" s="129" t="s">
        <v>77</v>
      </c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26"/>
      <c r="AW31" s="215" t="str">
        <f t="shared" si="1"/>
        <v/>
      </c>
      <c r="AX31" s="216" t="str">
        <f t="shared" si="2"/>
        <v/>
      </c>
      <c r="AY31" s="216" t="str">
        <f t="shared" si="3"/>
        <v/>
      </c>
      <c r="AZ31" s="216" t="str">
        <f t="shared" si="4"/>
        <v/>
      </c>
      <c r="BA31" s="216" t="str">
        <f t="shared" si="5"/>
        <v/>
      </c>
      <c r="BB31" s="216" t="str">
        <f t="shared" si="6"/>
        <v/>
      </c>
      <c r="BC31" s="217" t="str">
        <f t="shared" si="7"/>
        <v/>
      </c>
      <c r="BD31" s="5"/>
      <c r="BE31" s="117" t="str">
        <f t="shared" si="8"/>
        <v/>
      </c>
      <c r="BF31" s="5" t="str">
        <f t="shared" si="9"/>
        <v/>
      </c>
      <c r="BG31" s="5" t="str">
        <f t="shared" si="10"/>
        <v/>
      </c>
      <c r="BH31" s="5" t="str">
        <f t="shared" si="11"/>
        <v/>
      </c>
      <c r="BI31" s="5">
        <f t="shared" si="12"/>
        <v>48</v>
      </c>
      <c r="BJ31" s="5" t="str">
        <f t="shared" si="13"/>
        <v/>
      </c>
      <c r="BK31" s="5" t="str">
        <f t="shared" si="14"/>
        <v/>
      </c>
      <c r="BL31" s="5" t="str">
        <f t="shared" si="15"/>
        <v/>
      </c>
      <c r="BM31" s="5" t="str">
        <f t="shared" si="16"/>
        <v/>
      </c>
      <c r="BN31" s="5" t="str">
        <f t="shared" si="17"/>
        <v/>
      </c>
      <c r="BO31" s="5" t="str">
        <f t="shared" si="18"/>
        <v/>
      </c>
      <c r="BP31" s="5" t="str">
        <f t="shared" si="19"/>
        <v/>
      </c>
      <c r="BQ31" s="5" t="str">
        <f t="shared" si="20"/>
        <v/>
      </c>
      <c r="BR31" s="5" t="str">
        <f t="shared" si="21"/>
        <v/>
      </c>
      <c r="BS31" s="5" t="str">
        <f t="shared" si="22"/>
        <v/>
      </c>
      <c r="BT31" s="5" t="str">
        <f t="shared" si="23"/>
        <v/>
      </c>
      <c r="BU31" s="5" t="str">
        <f t="shared" si="24"/>
        <v/>
      </c>
      <c r="BV31" s="5" t="str">
        <f t="shared" si="25"/>
        <v/>
      </c>
      <c r="BW31" s="5" t="str">
        <f t="shared" si="26"/>
        <v/>
      </c>
      <c r="BX31" s="5" t="str">
        <f t="shared" si="27"/>
        <v/>
      </c>
      <c r="BY31" s="5" t="str">
        <f t="shared" si="28"/>
        <v/>
      </c>
      <c r="BZ31" s="5" t="str">
        <f t="shared" si="29"/>
        <v/>
      </c>
      <c r="CA31" s="5" t="str">
        <f t="shared" si="30"/>
        <v/>
      </c>
      <c r="CB31" s="118" t="str">
        <f t="shared" si="31"/>
        <v/>
      </c>
      <c r="CC31" s="117"/>
    </row>
    <row r="32" spans="1:81" x14ac:dyDescent="0.2">
      <c r="A32" s="105"/>
      <c r="B32" s="28" t="s">
        <v>331</v>
      </c>
      <c r="C32" s="35">
        <v>125</v>
      </c>
      <c r="D32" s="30">
        <v>43217</v>
      </c>
      <c r="E32" s="47" t="s">
        <v>88</v>
      </c>
      <c r="F32" s="88">
        <v>249.6</v>
      </c>
      <c r="G32" s="42" t="s">
        <v>289</v>
      </c>
      <c r="H32" s="45"/>
      <c r="I32" s="92"/>
      <c r="J32" s="26"/>
      <c r="K32" s="96">
        <f t="shared" si="0"/>
        <v>5358.5799999999972</v>
      </c>
      <c r="L32" s="105"/>
      <c r="N32" s="129"/>
      <c r="O32" s="129"/>
      <c r="P32" s="129"/>
      <c r="Q32" s="129"/>
      <c r="R32" s="129"/>
      <c r="S32" s="129"/>
      <c r="T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 t="s">
        <v>77</v>
      </c>
      <c r="AU32" s="26"/>
      <c r="AW32" s="215" t="str">
        <f t="shared" si="1"/>
        <v/>
      </c>
      <c r="AX32" s="216" t="str">
        <f t="shared" si="2"/>
        <v/>
      </c>
      <c r="AY32" s="216" t="str">
        <f t="shared" si="3"/>
        <v/>
      </c>
      <c r="AZ32" s="216" t="str">
        <f t="shared" si="4"/>
        <v/>
      </c>
      <c r="BA32" s="216" t="str">
        <f t="shared" si="5"/>
        <v/>
      </c>
      <c r="BB32" s="216" t="str">
        <f t="shared" si="6"/>
        <v/>
      </c>
      <c r="BC32" s="217" t="str">
        <f t="shared" si="7"/>
        <v/>
      </c>
      <c r="BD32" s="5"/>
      <c r="BE32" s="117" t="str">
        <f t="shared" si="8"/>
        <v/>
      </c>
      <c r="BF32" s="5" t="str">
        <f t="shared" si="9"/>
        <v/>
      </c>
      <c r="BG32" s="5" t="str">
        <f t="shared" si="10"/>
        <v/>
      </c>
      <c r="BH32" s="5" t="str">
        <f t="shared" si="11"/>
        <v/>
      </c>
      <c r="BI32" s="5" t="str">
        <f t="shared" si="12"/>
        <v/>
      </c>
      <c r="BJ32" s="5" t="str">
        <f t="shared" si="13"/>
        <v/>
      </c>
      <c r="BK32" s="5" t="str">
        <f t="shared" si="14"/>
        <v/>
      </c>
      <c r="BL32" s="5" t="str">
        <f t="shared" si="15"/>
        <v/>
      </c>
      <c r="BM32" s="5" t="str">
        <f t="shared" si="16"/>
        <v/>
      </c>
      <c r="BN32" s="5" t="str">
        <f t="shared" si="17"/>
        <v/>
      </c>
      <c r="BO32" s="5" t="str">
        <f t="shared" si="18"/>
        <v/>
      </c>
      <c r="BP32" s="5" t="str">
        <f t="shared" si="19"/>
        <v/>
      </c>
      <c r="BQ32" s="5" t="str">
        <f t="shared" si="20"/>
        <v/>
      </c>
      <c r="BR32" s="5" t="str">
        <f t="shared" si="21"/>
        <v/>
      </c>
      <c r="BS32" s="5" t="str">
        <f t="shared" si="22"/>
        <v/>
      </c>
      <c r="BT32" s="5" t="str">
        <f t="shared" si="23"/>
        <v/>
      </c>
      <c r="BU32" s="5" t="str">
        <f t="shared" si="24"/>
        <v/>
      </c>
      <c r="BV32" s="5" t="str">
        <f t="shared" si="25"/>
        <v/>
      </c>
      <c r="BW32" s="5" t="str">
        <f t="shared" si="26"/>
        <v/>
      </c>
      <c r="BX32" s="5" t="str">
        <f t="shared" si="27"/>
        <v/>
      </c>
      <c r="BY32" s="5" t="str">
        <f t="shared" si="28"/>
        <v/>
      </c>
      <c r="BZ32" s="5" t="str">
        <f t="shared" si="29"/>
        <v/>
      </c>
      <c r="CA32" s="5" t="str">
        <f t="shared" si="30"/>
        <v/>
      </c>
      <c r="CB32" s="118">
        <f t="shared" si="31"/>
        <v>249.6</v>
      </c>
      <c r="CC32" s="117"/>
    </row>
    <row r="33" spans="1:81" x14ac:dyDescent="0.2">
      <c r="A33" s="105"/>
      <c r="B33" s="237"/>
      <c r="C33" s="24">
        <v>126</v>
      </c>
      <c r="D33" s="20">
        <v>43227</v>
      </c>
      <c r="E33" s="46"/>
      <c r="F33" s="89">
        <v>637</v>
      </c>
      <c r="G33" s="40" t="s">
        <v>290</v>
      </c>
      <c r="H33" s="25"/>
      <c r="I33" s="93">
        <v>637</v>
      </c>
      <c r="J33" s="26"/>
      <c r="K33" s="97">
        <f t="shared" si="0"/>
        <v>5358.5799999999972</v>
      </c>
      <c r="L33" s="105"/>
      <c r="N33" s="129"/>
      <c r="O33" s="129"/>
      <c r="P33" s="129" t="s">
        <v>77</v>
      </c>
      <c r="Q33" s="129"/>
      <c r="R33" s="129"/>
      <c r="S33" s="129"/>
      <c r="T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 t="s">
        <v>77</v>
      </c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26"/>
      <c r="AW33" s="215" t="str">
        <f t="shared" si="1"/>
        <v/>
      </c>
      <c r="AX33" s="216" t="str">
        <f t="shared" si="2"/>
        <v/>
      </c>
      <c r="AY33" s="216">
        <f t="shared" si="3"/>
        <v>637</v>
      </c>
      <c r="AZ33" s="216" t="str">
        <f t="shared" si="4"/>
        <v/>
      </c>
      <c r="BA33" s="216" t="str">
        <f t="shared" si="5"/>
        <v/>
      </c>
      <c r="BB33" s="216" t="str">
        <f t="shared" si="6"/>
        <v/>
      </c>
      <c r="BC33" s="217" t="str">
        <f t="shared" si="7"/>
        <v/>
      </c>
      <c r="BD33" s="5"/>
      <c r="BE33" s="117" t="str">
        <f t="shared" si="8"/>
        <v/>
      </c>
      <c r="BF33" s="5" t="str">
        <f t="shared" si="9"/>
        <v/>
      </c>
      <c r="BG33" s="5" t="str">
        <f t="shared" si="10"/>
        <v/>
      </c>
      <c r="BH33" s="5" t="str">
        <f t="shared" si="11"/>
        <v/>
      </c>
      <c r="BI33" s="5" t="str">
        <f t="shared" si="12"/>
        <v/>
      </c>
      <c r="BJ33" s="5" t="str">
        <f t="shared" si="13"/>
        <v/>
      </c>
      <c r="BK33" s="5" t="str">
        <f t="shared" si="14"/>
        <v/>
      </c>
      <c r="BL33" s="5" t="str">
        <f t="shared" si="15"/>
        <v/>
      </c>
      <c r="BM33" s="5" t="str">
        <f t="shared" si="16"/>
        <v/>
      </c>
      <c r="BN33" s="5" t="str">
        <f t="shared" si="17"/>
        <v/>
      </c>
      <c r="BO33" s="5" t="str">
        <f t="shared" si="18"/>
        <v/>
      </c>
      <c r="BP33" s="5" t="str">
        <f t="shared" si="19"/>
        <v/>
      </c>
      <c r="BQ33" s="5" t="str">
        <f t="shared" si="20"/>
        <v/>
      </c>
      <c r="BR33" s="5">
        <f t="shared" si="21"/>
        <v>637</v>
      </c>
      <c r="BS33" s="5" t="str">
        <f t="shared" si="22"/>
        <v/>
      </c>
      <c r="BT33" s="5" t="str">
        <f t="shared" si="23"/>
        <v/>
      </c>
      <c r="BU33" s="5" t="str">
        <f t="shared" si="24"/>
        <v/>
      </c>
      <c r="BV33" s="5" t="str">
        <f t="shared" si="25"/>
        <v/>
      </c>
      <c r="BW33" s="5" t="str">
        <f t="shared" si="26"/>
        <v/>
      </c>
      <c r="BX33" s="5" t="str">
        <f t="shared" si="27"/>
        <v/>
      </c>
      <c r="BY33" s="5" t="str">
        <f t="shared" si="28"/>
        <v/>
      </c>
      <c r="BZ33" s="5" t="str">
        <f t="shared" si="29"/>
        <v/>
      </c>
      <c r="CA33" s="5" t="str">
        <f t="shared" si="30"/>
        <v/>
      </c>
      <c r="CB33" s="118" t="str">
        <f t="shared" si="31"/>
        <v/>
      </c>
      <c r="CC33" s="117"/>
    </row>
    <row r="34" spans="1:81" x14ac:dyDescent="0.2">
      <c r="A34" s="105"/>
      <c r="B34" s="237"/>
      <c r="C34" s="35">
        <v>127</v>
      </c>
      <c r="D34" s="30">
        <v>43227</v>
      </c>
      <c r="E34" s="36"/>
      <c r="F34" s="88">
        <v>30</v>
      </c>
      <c r="G34" s="42" t="s">
        <v>291</v>
      </c>
      <c r="H34" s="31"/>
      <c r="I34" s="92">
        <v>30</v>
      </c>
      <c r="J34" s="26"/>
      <c r="K34" s="96">
        <f t="shared" si="0"/>
        <v>5358.5799999999972</v>
      </c>
      <c r="L34" s="105"/>
      <c r="N34" s="129"/>
      <c r="O34" s="129"/>
      <c r="P34" s="129" t="s">
        <v>77</v>
      </c>
      <c r="Q34" s="129"/>
      <c r="R34" s="129"/>
      <c r="S34" s="129"/>
      <c r="T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 t="s">
        <v>77</v>
      </c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26"/>
      <c r="AW34" s="215" t="str">
        <f t="shared" si="1"/>
        <v/>
      </c>
      <c r="AX34" s="216" t="str">
        <f t="shared" si="2"/>
        <v/>
      </c>
      <c r="AY34" s="216">
        <f t="shared" si="3"/>
        <v>30</v>
      </c>
      <c r="AZ34" s="216" t="str">
        <f t="shared" si="4"/>
        <v/>
      </c>
      <c r="BA34" s="216" t="str">
        <f t="shared" si="5"/>
        <v/>
      </c>
      <c r="BB34" s="216" t="str">
        <f t="shared" si="6"/>
        <v/>
      </c>
      <c r="BC34" s="217" t="str">
        <f t="shared" si="7"/>
        <v/>
      </c>
      <c r="BD34" s="5"/>
      <c r="BE34" s="117" t="str">
        <f t="shared" si="8"/>
        <v/>
      </c>
      <c r="BF34" s="5" t="str">
        <f t="shared" si="9"/>
        <v/>
      </c>
      <c r="BG34" s="5" t="str">
        <f t="shared" si="10"/>
        <v/>
      </c>
      <c r="BH34" s="5" t="str">
        <f t="shared" si="11"/>
        <v/>
      </c>
      <c r="BI34" s="5" t="str">
        <f t="shared" si="12"/>
        <v/>
      </c>
      <c r="BJ34" s="5" t="str">
        <f t="shared" si="13"/>
        <v/>
      </c>
      <c r="BK34" s="5" t="str">
        <f t="shared" si="14"/>
        <v/>
      </c>
      <c r="BL34" s="5" t="str">
        <f t="shared" si="15"/>
        <v/>
      </c>
      <c r="BM34" s="5" t="str">
        <f t="shared" si="16"/>
        <v/>
      </c>
      <c r="BN34" s="5" t="str">
        <f t="shared" si="17"/>
        <v/>
      </c>
      <c r="BO34" s="5" t="str">
        <f t="shared" si="18"/>
        <v/>
      </c>
      <c r="BP34" s="5" t="str">
        <f t="shared" si="19"/>
        <v/>
      </c>
      <c r="BQ34" s="5" t="str">
        <f t="shared" si="20"/>
        <v/>
      </c>
      <c r="BR34" s="5">
        <f t="shared" si="21"/>
        <v>30</v>
      </c>
      <c r="BS34" s="5" t="str">
        <f t="shared" si="22"/>
        <v/>
      </c>
      <c r="BT34" s="5" t="str">
        <f t="shared" si="23"/>
        <v/>
      </c>
      <c r="BU34" s="5" t="str">
        <f t="shared" si="24"/>
        <v/>
      </c>
      <c r="BV34" s="5" t="str">
        <f t="shared" si="25"/>
        <v/>
      </c>
      <c r="BW34" s="5" t="str">
        <f t="shared" si="26"/>
        <v/>
      </c>
      <c r="BX34" s="5" t="str">
        <f t="shared" si="27"/>
        <v/>
      </c>
      <c r="BY34" s="5" t="str">
        <f t="shared" si="28"/>
        <v/>
      </c>
      <c r="BZ34" s="5" t="str">
        <f t="shared" si="29"/>
        <v/>
      </c>
      <c r="CA34" s="5" t="str">
        <f t="shared" si="30"/>
        <v/>
      </c>
      <c r="CB34" s="118" t="str">
        <f t="shared" si="31"/>
        <v/>
      </c>
      <c r="CC34" s="117"/>
    </row>
    <row r="35" spans="1:81" x14ac:dyDescent="0.2">
      <c r="A35" s="105"/>
      <c r="B35" s="23" t="s">
        <v>350</v>
      </c>
      <c r="C35" s="24">
        <v>128</v>
      </c>
      <c r="D35" s="20">
        <v>43228</v>
      </c>
      <c r="E35" s="46" t="s">
        <v>88</v>
      </c>
      <c r="F35" s="89">
        <v>120</v>
      </c>
      <c r="G35" s="73" t="s">
        <v>292</v>
      </c>
      <c r="H35" s="25"/>
      <c r="I35" s="93"/>
      <c r="J35" s="26"/>
      <c r="K35" s="97">
        <f t="shared" si="0"/>
        <v>5238.5799999999972</v>
      </c>
      <c r="L35" s="105"/>
      <c r="N35" s="129"/>
      <c r="O35" s="129"/>
      <c r="P35" s="129"/>
      <c r="Q35" s="129"/>
      <c r="R35" s="129"/>
      <c r="S35" s="129"/>
      <c r="T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 t="s">
        <v>77</v>
      </c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26"/>
      <c r="AW35" s="215" t="str">
        <f t="shared" si="1"/>
        <v/>
      </c>
      <c r="AX35" s="216" t="str">
        <f t="shared" si="2"/>
        <v/>
      </c>
      <c r="AY35" s="216" t="str">
        <f t="shared" si="3"/>
        <v/>
      </c>
      <c r="AZ35" s="216" t="str">
        <f t="shared" si="4"/>
        <v/>
      </c>
      <c r="BA35" s="216" t="str">
        <f t="shared" si="5"/>
        <v/>
      </c>
      <c r="BB35" s="216" t="str">
        <f t="shared" si="6"/>
        <v/>
      </c>
      <c r="BC35" s="217" t="str">
        <f t="shared" si="7"/>
        <v/>
      </c>
      <c r="BD35" s="5"/>
      <c r="BE35" s="117" t="str">
        <f t="shared" si="8"/>
        <v/>
      </c>
      <c r="BF35" s="5" t="str">
        <f t="shared" si="9"/>
        <v/>
      </c>
      <c r="BG35" s="5" t="str">
        <f t="shared" si="10"/>
        <v/>
      </c>
      <c r="BH35" s="5" t="str">
        <f t="shared" si="11"/>
        <v/>
      </c>
      <c r="BI35" s="5" t="str">
        <f t="shared" si="12"/>
        <v/>
      </c>
      <c r="BJ35" s="5" t="str">
        <f t="shared" si="13"/>
        <v/>
      </c>
      <c r="BK35" s="5" t="str">
        <f t="shared" si="14"/>
        <v/>
      </c>
      <c r="BL35" s="5" t="str">
        <f t="shared" si="15"/>
        <v/>
      </c>
      <c r="BM35" s="5" t="str">
        <f t="shared" si="16"/>
        <v/>
      </c>
      <c r="BN35" s="5" t="str">
        <f t="shared" si="17"/>
        <v/>
      </c>
      <c r="BO35" s="5" t="str">
        <f t="shared" si="18"/>
        <v/>
      </c>
      <c r="BP35" s="5">
        <f t="shared" si="19"/>
        <v>120</v>
      </c>
      <c r="BQ35" s="5" t="str">
        <f t="shared" si="20"/>
        <v/>
      </c>
      <c r="BR35" s="5" t="str">
        <f t="shared" si="21"/>
        <v/>
      </c>
      <c r="BS35" s="5" t="str">
        <f t="shared" si="22"/>
        <v/>
      </c>
      <c r="BT35" s="5" t="str">
        <f t="shared" si="23"/>
        <v/>
      </c>
      <c r="BU35" s="5" t="str">
        <f t="shared" si="24"/>
        <v/>
      </c>
      <c r="BV35" s="5" t="str">
        <f t="shared" si="25"/>
        <v/>
      </c>
      <c r="BW35" s="5" t="str">
        <f t="shared" si="26"/>
        <v/>
      </c>
      <c r="BX35" s="5" t="str">
        <f t="shared" si="27"/>
        <v/>
      </c>
      <c r="BY35" s="5" t="str">
        <f t="shared" si="28"/>
        <v/>
      </c>
      <c r="BZ35" s="5" t="str">
        <f t="shared" si="29"/>
        <v/>
      </c>
      <c r="CA35" s="5" t="str">
        <f t="shared" si="30"/>
        <v/>
      </c>
      <c r="CB35" s="118" t="str">
        <f t="shared" si="31"/>
        <v/>
      </c>
      <c r="CC35" s="117"/>
    </row>
    <row r="36" spans="1:81" x14ac:dyDescent="0.2">
      <c r="A36" s="105"/>
      <c r="B36" s="28" t="s">
        <v>350</v>
      </c>
      <c r="C36" s="35">
        <v>129</v>
      </c>
      <c r="D36" s="30">
        <v>43228</v>
      </c>
      <c r="E36" s="47"/>
      <c r="F36" s="88">
        <v>70.3</v>
      </c>
      <c r="G36" s="42" t="s">
        <v>293</v>
      </c>
      <c r="H36" s="31"/>
      <c r="I36" s="92"/>
      <c r="J36" s="26"/>
      <c r="K36" s="96">
        <f t="shared" si="0"/>
        <v>5168.279999999997</v>
      </c>
      <c r="L36" s="105"/>
      <c r="N36" s="129"/>
      <c r="O36" s="129"/>
      <c r="P36" s="129"/>
      <c r="Q36" s="129"/>
      <c r="R36" s="129"/>
      <c r="S36" s="129"/>
      <c r="T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 t="s">
        <v>77</v>
      </c>
      <c r="AL36" s="129"/>
      <c r="AM36" s="129"/>
      <c r="AN36" s="129"/>
      <c r="AO36" s="129"/>
      <c r="AP36" s="129"/>
      <c r="AQ36" s="129"/>
      <c r="AR36" s="129"/>
      <c r="AS36" s="129"/>
      <c r="AT36" s="129"/>
      <c r="AU36" s="26"/>
      <c r="AW36" s="215" t="str">
        <f t="shared" si="1"/>
        <v/>
      </c>
      <c r="AX36" s="216" t="str">
        <f t="shared" si="2"/>
        <v/>
      </c>
      <c r="AY36" s="216" t="str">
        <f t="shared" si="3"/>
        <v/>
      </c>
      <c r="AZ36" s="216" t="str">
        <f t="shared" si="4"/>
        <v/>
      </c>
      <c r="BA36" s="216" t="str">
        <f t="shared" si="5"/>
        <v/>
      </c>
      <c r="BB36" s="216" t="str">
        <f t="shared" si="6"/>
        <v/>
      </c>
      <c r="BC36" s="217" t="str">
        <f t="shared" si="7"/>
        <v/>
      </c>
      <c r="BD36" s="5"/>
      <c r="BE36" s="117" t="str">
        <f t="shared" si="8"/>
        <v/>
      </c>
      <c r="BF36" s="5" t="str">
        <f t="shared" si="9"/>
        <v/>
      </c>
      <c r="BG36" s="5" t="str">
        <f t="shared" si="10"/>
        <v/>
      </c>
      <c r="BH36" s="5" t="str">
        <f t="shared" si="11"/>
        <v/>
      </c>
      <c r="BI36" s="5" t="str">
        <f t="shared" si="12"/>
        <v/>
      </c>
      <c r="BJ36" s="5" t="str">
        <f t="shared" si="13"/>
        <v/>
      </c>
      <c r="BK36" s="5" t="str">
        <f t="shared" si="14"/>
        <v/>
      </c>
      <c r="BL36" s="5" t="str">
        <f t="shared" si="15"/>
        <v/>
      </c>
      <c r="BM36" s="5" t="str">
        <f t="shared" si="16"/>
        <v/>
      </c>
      <c r="BN36" s="5" t="str">
        <f t="shared" si="17"/>
        <v/>
      </c>
      <c r="BO36" s="5" t="str">
        <f t="shared" si="18"/>
        <v/>
      </c>
      <c r="BP36" s="5" t="str">
        <f t="shared" si="19"/>
        <v/>
      </c>
      <c r="BQ36" s="5" t="str">
        <f t="shared" si="20"/>
        <v/>
      </c>
      <c r="BR36" s="5" t="str">
        <f t="shared" si="21"/>
        <v/>
      </c>
      <c r="BS36" s="5">
        <f t="shared" si="22"/>
        <v>70.3</v>
      </c>
      <c r="BT36" s="5" t="str">
        <f t="shared" si="23"/>
        <v/>
      </c>
      <c r="BU36" s="5" t="str">
        <f t="shared" si="24"/>
        <v/>
      </c>
      <c r="BV36" s="5" t="str">
        <f t="shared" si="25"/>
        <v/>
      </c>
      <c r="BW36" s="5" t="str">
        <f t="shared" si="26"/>
        <v/>
      </c>
      <c r="BX36" s="5" t="str">
        <f t="shared" si="27"/>
        <v/>
      </c>
      <c r="BY36" s="5" t="str">
        <f t="shared" si="28"/>
        <v/>
      </c>
      <c r="BZ36" s="5" t="str">
        <f t="shared" si="29"/>
        <v/>
      </c>
      <c r="CA36" s="5" t="str">
        <f t="shared" si="30"/>
        <v/>
      </c>
      <c r="CB36" s="118" t="str">
        <f t="shared" si="31"/>
        <v/>
      </c>
      <c r="CC36" s="117"/>
    </row>
    <row r="37" spans="1:81" ht="12.75" customHeight="1" x14ac:dyDescent="0.2">
      <c r="A37" s="105"/>
      <c r="B37" s="23" t="s">
        <v>350</v>
      </c>
      <c r="C37" s="24">
        <v>130</v>
      </c>
      <c r="D37" s="20">
        <v>43242</v>
      </c>
      <c r="E37" s="19" t="s">
        <v>88</v>
      </c>
      <c r="F37" s="89">
        <v>117.9</v>
      </c>
      <c r="G37" s="40" t="s">
        <v>294</v>
      </c>
      <c r="H37" s="46"/>
      <c r="I37" s="93"/>
      <c r="J37" s="26"/>
      <c r="K37" s="97">
        <f t="shared" si="0"/>
        <v>5050.3799999999974</v>
      </c>
      <c r="L37" s="105"/>
      <c r="N37" s="129"/>
      <c r="O37" s="129"/>
      <c r="P37" s="129"/>
      <c r="Q37" s="129"/>
      <c r="R37" s="129"/>
      <c r="S37" s="129"/>
      <c r="T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 t="s">
        <v>77</v>
      </c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26"/>
      <c r="AW37" s="215" t="str">
        <f t="shared" si="1"/>
        <v/>
      </c>
      <c r="AX37" s="216" t="str">
        <f t="shared" si="2"/>
        <v/>
      </c>
      <c r="AY37" s="216" t="str">
        <f t="shared" si="3"/>
        <v/>
      </c>
      <c r="AZ37" s="216" t="str">
        <f t="shared" si="4"/>
        <v/>
      </c>
      <c r="BA37" s="216" t="str">
        <f t="shared" si="5"/>
        <v/>
      </c>
      <c r="BB37" s="216" t="str">
        <f t="shared" si="6"/>
        <v/>
      </c>
      <c r="BC37" s="217" t="str">
        <f t="shared" si="7"/>
        <v/>
      </c>
      <c r="BD37" s="5"/>
      <c r="BE37" s="117" t="str">
        <f t="shared" si="8"/>
        <v/>
      </c>
      <c r="BF37" s="5" t="str">
        <f t="shared" si="9"/>
        <v/>
      </c>
      <c r="BG37" s="5" t="str">
        <f t="shared" si="10"/>
        <v/>
      </c>
      <c r="BH37" s="5" t="str">
        <f t="shared" si="11"/>
        <v/>
      </c>
      <c r="BI37" s="5" t="str">
        <f t="shared" si="12"/>
        <v/>
      </c>
      <c r="BJ37" s="5" t="str">
        <f t="shared" si="13"/>
        <v/>
      </c>
      <c r="BK37" s="5" t="str">
        <f t="shared" si="14"/>
        <v/>
      </c>
      <c r="BL37" s="5" t="str">
        <f t="shared" si="15"/>
        <v/>
      </c>
      <c r="BM37" s="5" t="str">
        <f t="shared" si="16"/>
        <v/>
      </c>
      <c r="BN37" s="5" t="str">
        <f t="shared" si="17"/>
        <v/>
      </c>
      <c r="BO37" s="5" t="str">
        <f t="shared" si="18"/>
        <v/>
      </c>
      <c r="BP37" s="5" t="str">
        <f t="shared" si="19"/>
        <v/>
      </c>
      <c r="BQ37" s="5" t="str">
        <f t="shared" si="20"/>
        <v/>
      </c>
      <c r="BR37" s="5">
        <f t="shared" si="21"/>
        <v>117.9</v>
      </c>
      <c r="BS37" s="5" t="str">
        <f t="shared" si="22"/>
        <v/>
      </c>
      <c r="BT37" s="5" t="str">
        <f t="shared" si="23"/>
        <v/>
      </c>
      <c r="BU37" s="5" t="str">
        <f t="shared" si="24"/>
        <v/>
      </c>
      <c r="BV37" s="5" t="str">
        <f t="shared" si="25"/>
        <v/>
      </c>
      <c r="BW37" s="5" t="str">
        <f t="shared" si="26"/>
        <v/>
      </c>
      <c r="BX37" s="5" t="str">
        <f t="shared" si="27"/>
        <v/>
      </c>
      <c r="BY37" s="5" t="str">
        <f t="shared" si="28"/>
        <v/>
      </c>
      <c r="BZ37" s="5" t="str">
        <f t="shared" si="29"/>
        <v/>
      </c>
      <c r="CA37" s="5" t="str">
        <f t="shared" si="30"/>
        <v/>
      </c>
      <c r="CB37" s="118" t="str">
        <f t="shared" si="31"/>
        <v/>
      </c>
      <c r="CC37" s="117"/>
    </row>
    <row r="38" spans="1:81" ht="12.75" customHeight="1" x14ac:dyDescent="0.2">
      <c r="A38" s="105"/>
      <c r="B38" s="28" t="s">
        <v>350</v>
      </c>
      <c r="C38" s="35">
        <v>131</v>
      </c>
      <c r="D38" s="30">
        <v>43244</v>
      </c>
      <c r="E38" s="47" t="s">
        <v>88</v>
      </c>
      <c r="F38" s="88">
        <v>120</v>
      </c>
      <c r="G38" s="64" t="s">
        <v>295</v>
      </c>
      <c r="H38" s="45"/>
      <c r="I38" s="92"/>
      <c r="J38" s="26"/>
      <c r="K38" s="96">
        <f t="shared" si="0"/>
        <v>4930.3799999999974</v>
      </c>
      <c r="L38" s="105"/>
      <c r="N38" s="129"/>
      <c r="O38" s="129"/>
      <c r="P38" s="129"/>
      <c r="Q38" s="129"/>
      <c r="R38" s="129"/>
      <c r="S38" s="129"/>
      <c r="T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 t="s">
        <v>77</v>
      </c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26"/>
      <c r="AW38" s="215" t="str">
        <f t="shared" si="1"/>
        <v/>
      </c>
      <c r="AX38" s="216" t="str">
        <f t="shared" si="2"/>
        <v/>
      </c>
      <c r="AY38" s="216" t="str">
        <f t="shared" si="3"/>
        <v/>
      </c>
      <c r="AZ38" s="216" t="str">
        <f t="shared" si="4"/>
        <v/>
      </c>
      <c r="BA38" s="216" t="str">
        <f t="shared" si="5"/>
        <v/>
      </c>
      <c r="BB38" s="216" t="str">
        <f t="shared" si="6"/>
        <v/>
      </c>
      <c r="BC38" s="217" t="str">
        <f t="shared" si="7"/>
        <v/>
      </c>
      <c r="BD38" s="5"/>
      <c r="BE38" s="117" t="str">
        <f t="shared" si="8"/>
        <v/>
      </c>
      <c r="BF38" s="5" t="str">
        <f t="shared" si="9"/>
        <v/>
      </c>
      <c r="BG38" s="5" t="str">
        <f t="shared" si="10"/>
        <v/>
      </c>
      <c r="BH38" s="5" t="str">
        <f t="shared" si="11"/>
        <v/>
      </c>
      <c r="BI38" s="5" t="str">
        <f t="shared" si="12"/>
        <v/>
      </c>
      <c r="BJ38" s="5" t="str">
        <f t="shared" si="13"/>
        <v/>
      </c>
      <c r="BK38" s="5" t="str">
        <f t="shared" si="14"/>
        <v/>
      </c>
      <c r="BL38" s="5" t="str">
        <f t="shared" si="15"/>
        <v/>
      </c>
      <c r="BM38" s="5" t="str">
        <f t="shared" si="16"/>
        <v/>
      </c>
      <c r="BN38" s="5" t="str">
        <f t="shared" si="17"/>
        <v/>
      </c>
      <c r="BO38" s="5" t="str">
        <f t="shared" si="18"/>
        <v/>
      </c>
      <c r="BP38" s="5">
        <f t="shared" si="19"/>
        <v>120</v>
      </c>
      <c r="BQ38" s="5" t="str">
        <f t="shared" si="20"/>
        <v/>
      </c>
      <c r="BR38" s="5" t="str">
        <f t="shared" si="21"/>
        <v/>
      </c>
      <c r="BS38" s="5" t="str">
        <f t="shared" si="22"/>
        <v/>
      </c>
      <c r="BT38" s="5" t="str">
        <f t="shared" si="23"/>
        <v/>
      </c>
      <c r="BU38" s="5" t="str">
        <f t="shared" si="24"/>
        <v/>
      </c>
      <c r="BV38" s="5" t="str">
        <f t="shared" si="25"/>
        <v/>
      </c>
      <c r="BW38" s="5" t="str">
        <f t="shared" si="26"/>
        <v/>
      </c>
      <c r="BX38" s="5" t="str">
        <f t="shared" si="27"/>
        <v/>
      </c>
      <c r="BY38" s="5" t="str">
        <f t="shared" si="28"/>
        <v/>
      </c>
      <c r="BZ38" s="5" t="str">
        <f t="shared" si="29"/>
        <v/>
      </c>
      <c r="CA38" s="5" t="str">
        <f t="shared" si="30"/>
        <v/>
      </c>
      <c r="CB38" s="118" t="str">
        <f t="shared" si="31"/>
        <v/>
      </c>
      <c r="CC38" s="117"/>
    </row>
    <row r="39" spans="1:81" ht="12.75" customHeight="1" x14ac:dyDescent="0.2">
      <c r="A39" s="105"/>
      <c r="B39" s="23" t="s">
        <v>350</v>
      </c>
      <c r="C39" s="24">
        <v>132</v>
      </c>
      <c r="D39" s="20">
        <v>43237</v>
      </c>
      <c r="E39" s="46" t="s">
        <v>88</v>
      </c>
      <c r="F39" s="89">
        <v>76.8</v>
      </c>
      <c r="G39" s="40" t="s">
        <v>296</v>
      </c>
      <c r="H39" s="46"/>
      <c r="I39" s="93"/>
      <c r="J39" s="26"/>
      <c r="K39" s="97">
        <f t="shared" si="0"/>
        <v>4853.5799999999972</v>
      </c>
      <c r="L39" s="105"/>
      <c r="N39" s="129"/>
      <c r="O39" s="129"/>
      <c r="P39" s="129"/>
      <c r="Q39" s="129"/>
      <c r="R39" s="129"/>
      <c r="S39" s="129"/>
      <c r="T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 t="s">
        <v>77</v>
      </c>
      <c r="AM39" s="129"/>
      <c r="AN39" s="129"/>
      <c r="AO39" s="129"/>
      <c r="AP39" s="129"/>
      <c r="AQ39" s="129"/>
      <c r="AR39" s="129"/>
      <c r="AS39" s="129"/>
      <c r="AT39" s="129"/>
      <c r="AU39" s="26"/>
      <c r="AW39" s="215" t="str">
        <f t="shared" si="1"/>
        <v/>
      </c>
      <c r="AX39" s="216" t="str">
        <f t="shared" si="2"/>
        <v/>
      </c>
      <c r="AY39" s="216" t="str">
        <f t="shared" si="3"/>
        <v/>
      </c>
      <c r="AZ39" s="216" t="str">
        <f t="shared" si="4"/>
        <v/>
      </c>
      <c r="BA39" s="216" t="str">
        <f t="shared" si="5"/>
        <v/>
      </c>
      <c r="BB39" s="216" t="str">
        <f t="shared" si="6"/>
        <v/>
      </c>
      <c r="BC39" s="217" t="str">
        <f t="shared" si="7"/>
        <v/>
      </c>
      <c r="BD39" s="5"/>
      <c r="BE39" s="117" t="str">
        <f t="shared" si="8"/>
        <v/>
      </c>
      <c r="BF39" s="5" t="str">
        <f t="shared" si="9"/>
        <v/>
      </c>
      <c r="BG39" s="5" t="str">
        <f t="shared" si="10"/>
        <v/>
      </c>
      <c r="BH39" s="5" t="str">
        <f t="shared" si="11"/>
        <v/>
      </c>
      <c r="BI39" s="5" t="str">
        <f t="shared" si="12"/>
        <v/>
      </c>
      <c r="BJ39" s="5" t="str">
        <f t="shared" si="13"/>
        <v/>
      </c>
      <c r="BK39" s="5" t="str">
        <f t="shared" si="14"/>
        <v/>
      </c>
      <c r="BL39" s="5" t="str">
        <f t="shared" si="15"/>
        <v/>
      </c>
      <c r="BM39" s="5" t="str">
        <f t="shared" si="16"/>
        <v/>
      </c>
      <c r="BN39" s="5" t="str">
        <f t="shared" si="17"/>
        <v/>
      </c>
      <c r="BO39" s="5" t="str">
        <f t="shared" si="18"/>
        <v/>
      </c>
      <c r="BP39" s="5" t="str">
        <f t="shared" si="19"/>
        <v/>
      </c>
      <c r="BQ39" s="5" t="str">
        <f t="shared" si="20"/>
        <v/>
      </c>
      <c r="BR39" s="5" t="str">
        <f t="shared" si="21"/>
        <v/>
      </c>
      <c r="BS39" s="5" t="str">
        <f t="shared" si="22"/>
        <v/>
      </c>
      <c r="BT39" s="5">
        <f t="shared" si="23"/>
        <v>76.8</v>
      </c>
      <c r="BU39" s="5" t="str">
        <f t="shared" si="24"/>
        <v/>
      </c>
      <c r="BV39" s="5" t="str">
        <f t="shared" si="25"/>
        <v/>
      </c>
      <c r="BW39" s="5" t="str">
        <f t="shared" si="26"/>
        <v/>
      </c>
      <c r="BX39" s="5" t="str">
        <f t="shared" si="27"/>
        <v/>
      </c>
      <c r="BY39" s="5" t="str">
        <f t="shared" si="28"/>
        <v/>
      </c>
      <c r="BZ39" s="5" t="str">
        <f t="shared" si="29"/>
        <v/>
      </c>
      <c r="CA39" s="5" t="str">
        <f t="shared" si="30"/>
        <v/>
      </c>
      <c r="CB39" s="118" t="str">
        <f t="shared" si="31"/>
        <v/>
      </c>
      <c r="CC39" s="117"/>
    </row>
    <row r="40" spans="1:81" ht="12.75" customHeight="1" x14ac:dyDescent="0.2">
      <c r="A40" s="105"/>
      <c r="B40" s="28" t="s">
        <v>350</v>
      </c>
      <c r="C40" s="35">
        <v>133</v>
      </c>
      <c r="D40" s="30">
        <v>43242</v>
      </c>
      <c r="E40" s="47" t="s">
        <v>297</v>
      </c>
      <c r="F40" s="88">
        <v>130</v>
      </c>
      <c r="G40" s="42" t="s">
        <v>300</v>
      </c>
      <c r="H40" s="45"/>
      <c r="I40" s="92"/>
      <c r="J40" s="26"/>
      <c r="K40" s="96">
        <f t="shared" si="0"/>
        <v>4723.5799999999972</v>
      </c>
      <c r="L40" s="105"/>
      <c r="N40" s="129"/>
      <c r="O40" s="129"/>
      <c r="P40" s="129"/>
      <c r="Q40" s="129"/>
      <c r="R40" s="129"/>
      <c r="S40" s="129"/>
      <c r="T40" s="129"/>
      <c r="W40" s="129"/>
      <c r="X40" s="129"/>
      <c r="Y40" s="129"/>
      <c r="Z40" s="129" t="s">
        <v>77</v>
      </c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26"/>
      <c r="AW40" s="215" t="str">
        <f t="shared" si="1"/>
        <v/>
      </c>
      <c r="AX40" s="216" t="str">
        <f t="shared" si="2"/>
        <v/>
      </c>
      <c r="AY40" s="216" t="str">
        <f t="shared" si="3"/>
        <v/>
      </c>
      <c r="AZ40" s="216" t="str">
        <f t="shared" si="4"/>
        <v/>
      </c>
      <c r="BA40" s="216" t="str">
        <f t="shared" si="5"/>
        <v/>
      </c>
      <c r="BB40" s="216" t="str">
        <f t="shared" si="6"/>
        <v/>
      </c>
      <c r="BC40" s="217" t="str">
        <f t="shared" si="7"/>
        <v/>
      </c>
      <c r="BD40" s="5"/>
      <c r="BE40" s="117" t="str">
        <f t="shared" si="8"/>
        <v/>
      </c>
      <c r="BF40" s="5" t="str">
        <f t="shared" si="9"/>
        <v/>
      </c>
      <c r="BG40" s="5" t="str">
        <f t="shared" si="10"/>
        <v/>
      </c>
      <c r="BH40" s="5">
        <f t="shared" si="11"/>
        <v>130</v>
      </c>
      <c r="BI40" s="5" t="str">
        <f t="shared" si="12"/>
        <v/>
      </c>
      <c r="BJ40" s="5" t="str">
        <f t="shared" si="13"/>
        <v/>
      </c>
      <c r="BK40" s="5" t="str">
        <f t="shared" si="14"/>
        <v/>
      </c>
      <c r="BL40" s="5" t="str">
        <f t="shared" si="15"/>
        <v/>
      </c>
      <c r="BM40" s="5" t="str">
        <f t="shared" si="16"/>
        <v/>
      </c>
      <c r="BN40" s="5" t="str">
        <f t="shared" si="17"/>
        <v/>
      </c>
      <c r="BO40" s="5" t="str">
        <f t="shared" si="18"/>
        <v/>
      </c>
      <c r="BP40" s="5" t="str">
        <f t="shared" si="19"/>
        <v/>
      </c>
      <c r="BQ40" s="5" t="str">
        <f t="shared" si="20"/>
        <v/>
      </c>
      <c r="BR40" s="5" t="str">
        <f t="shared" si="21"/>
        <v/>
      </c>
      <c r="BS40" s="5" t="str">
        <f t="shared" si="22"/>
        <v/>
      </c>
      <c r="BT40" s="5" t="str">
        <f t="shared" si="23"/>
        <v/>
      </c>
      <c r="BU40" s="5" t="str">
        <f t="shared" si="24"/>
        <v/>
      </c>
      <c r="BV40" s="5" t="str">
        <f t="shared" si="25"/>
        <v/>
      </c>
      <c r="BW40" s="5" t="str">
        <f t="shared" si="26"/>
        <v/>
      </c>
      <c r="BX40" s="5" t="str">
        <f t="shared" si="27"/>
        <v/>
      </c>
      <c r="BY40" s="5" t="str">
        <f t="shared" si="28"/>
        <v/>
      </c>
      <c r="BZ40" s="5" t="str">
        <f t="shared" si="29"/>
        <v/>
      </c>
      <c r="CA40" s="5" t="str">
        <f t="shared" si="30"/>
        <v/>
      </c>
      <c r="CB40" s="118" t="str">
        <f t="shared" si="31"/>
        <v/>
      </c>
      <c r="CC40" s="117"/>
    </row>
    <row r="41" spans="1:81" x14ac:dyDescent="0.2">
      <c r="A41" s="105"/>
      <c r="B41" s="23" t="s">
        <v>350</v>
      </c>
      <c r="C41" s="24">
        <v>134</v>
      </c>
      <c r="D41" s="20">
        <v>43242</v>
      </c>
      <c r="E41" s="46" t="s">
        <v>298</v>
      </c>
      <c r="F41" s="89">
        <v>130</v>
      </c>
      <c r="G41" s="73" t="s">
        <v>299</v>
      </c>
      <c r="H41" s="170"/>
      <c r="I41" s="93"/>
      <c r="J41" s="26"/>
      <c r="K41" s="97">
        <f t="shared" si="0"/>
        <v>4593.5799999999972</v>
      </c>
      <c r="L41" s="105"/>
      <c r="N41" s="129"/>
      <c r="O41" s="129"/>
      <c r="P41" s="129"/>
      <c r="Q41" s="129"/>
      <c r="R41" s="129"/>
      <c r="S41" s="129"/>
      <c r="T41" s="129"/>
      <c r="W41" s="129"/>
      <c r="X41" s="129"/>
      <c r="Y41" s="129"/>
      <c r="Z41" s="129" t="s">
        <v>77</v>
      </c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26"/>
      <c r="AW41" s="215" t="str">
        <f t="shared" si="1"/>
        <v/>
      </c>
      <c r="AX41" s="216" t="str">
        <f t="shared" si="2"/>
        <v/>
      </c>
      <c r="AY41" s="216" t="str">
        <f t="shared" si="3"/>
        <v/>
      </c>
      <c r="AZ41" s="216" t="str">
        <f t="shared" si="4"/>
        <v/>
      </c>
      <c r="BA41" s="216" t="str">
        <f t="shared" si="5"/>
        <v/>
      </c>
      <c r="BB41" s="216" t="str">
        <f t="shared" si="6"/>
        <v/>
      </c>
      <c r="BC41" s="217" t="str">
        <f t="shared" si="7"/>
        <v/>
      </c>
      <c r="BD41" s="5"/>
      <c r="BE41" s="117" t="str">
        <f t="shared" si="8"/>
        <v/>
      </c>
      <c r="BF41" s="5" t="str">
        <f t="shared" si="9"/>
        <v/>
      </c>
      <c r="BG41" s="5" t="str">
        <f t="shared" si="10"/>
        <v/>
      </c>
      <c r="BH41" s="5">
        <f t="shared" si="11"/>
        <v>130</v>
      </c>
      <c r="BI41" s="5" t="str">
        <f t="shared" si="12"/>
        <v/>
      </c>
      <c r="BJ41" s="5" t="str">
        <f t="shared" si="13"/>
        <v/>
      </c>
      <c r="BK41" s="5" t="str">
        <f t="shared" si="14"/>
        <v/>
      </c>
      <c r="BL41" s="5" t="str">
        <f t="shared" si="15"/>
        <v/>
      </c>
      <c r="BM41" s="5" t="str">
        <f t="shared" si="16"/>
        <v/>
      </c>
      <c r="BN41" s="5" t="str">
        <f t="shared" si="17"/>
        <v/>
      </c>
      <c r="BO41" s="5" t="str">
        <f t="shared" si="18"/>
        <v/>
      </c>
      <c r="BP41" s="5" t="str">
        <f t="shared" si="19"/>
        <v/>
      </c>
      <c r="BQ41" s="5" t="str">
        <f t="shared" si="20"/>
        <v/>
      </c>
      <c r="BR41" s="5" t="str">
        <f t="shared" si="21"/>
        <v/>
      </c>
      <c r="BS41" s="5" t="str">
        <f t="shared" si="22"/>
        <v/>
      </c>
      <c r="BT41" s="5" t="str">
        <f t="shared" si="23"/>
        <v/>
      </c>
      <c r="BU41" s="5" t="str">
        <f t="shared" si="24"/>
        <v/>
      </c>
      <c r="BV41" s="5" t="str">
        <f t="shared" si="25"/>
        <v/>
      </c>
      <c r="BW41" s="5" t="str">
        <f t="shared" si="26"/>
        <v/>
      </c>
      <c r="BX41" s="5" t="str">
        <f t="shared" si="27"/>
        <v/>
      </c>
      <c r="BY41" s="5" t="str">
        <f t="shared" si="28"/>
        <v/>
      </c>
      <c r="BZ41" s="5" t="str">
        <f t="shared" si="29"/>
        <v/>
      </c>
      <c r="CA41" s="5" t="str">
        <f t="shared" si="30"/>
        <v/>
      </c>
      <c r="CB41" s="118" t="str">
        <f t="shared" si="31"/>
        <v/>
      </c>
      <c r="CC41" s="117"/>
    </row>
    <row r="42" spans="1:81" x14ac:dyDescent="0.2">
      <c r="A42" s="105"/>
      <c r="B42" s="28" t="s">
        <v>350</v>
      </c>
      <c r="C42" s="35">
        <v>135</v>
      </c>
      <c r="D42" s="30">
        <v>43242</v>
      </c>
      <c r="E42" s="47" t="s">
        <v>301</v>
      </c>
      <c r="F42" s="88">
        <v>130</v>
      </c>
      <c r="G42" s="63" t="s">
        <v>302</v>
      </c>
      <c r="H42" s="31"/>
      <c r="I42" s="92"/>
      <c r="J42" s="26"/>
      <c r="K42" s="96">
        <f t="shared" si="0"/>
        <v>4463.5799999999972</v>
      </c>
      <c r="L42" s="105"/>
      <c r="N42" s="129"/>
      <c r="O42" s="129"/>
      <c r="P42" s="129"/>
      <c r="Q42" s="129"/>
      <c r="R42" s="129"/>
      <c r="S42" s="129"/>
      <c r="T42" s="129"/>
      <c r="W42" s="129"/>
      <c r="X42" s="129"/>
      <c r="Y42" s="129"/>
      <c r="Z42" s="129" t="s">
        <v>77</v>
      </c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26"/>
      <c r="AW42" s="215" t="str">
        <f t="shared" si="1"/>
        <v/>
      </c>
      <c r="AX42" s="216" t="str">
        <f t="shared" si="2"/>
        <v/>
      </c>
      <c r="AY42" s="216" t="str">
        <f t="shared" si="3"/>
        <v/>
      </c>
      <c r="AZ42" s="216" t="str">
        <f t="shared" si="4"/>
        <v/>
      </c>
      <c r="BA42" s="216" t="str">
        <f t="shared" si="5"/>
        <v/>
      </c>
      <c r="BB42" s="216" t="str">
        <f t="shared" si="6"/>
        <v/>
      </c>
      <c r="BC42" s="217" t="str">
        <f t="shared" si="7"/>
        <v/>
      </c>
      <c r="BD42" s="5"/>
      <c r="BE42" s="117" t="str">
        <f t="shared" si="8"/>
        <v/>
      </c>
      <c r="BF42" s="5" t="str">
        <f t="shared" si="9"/>
        <v/>
      </c>
      <c r="BG42" s="5" t="str">
        <f t="shared" si="10"/>
        <v/>
      </c>
      <c r="BH42" s="5">
        <f t="shared" si="11"/>
        <v>130</v>
      </c>
      <c r="BI42" s="5" t="str">
        <f t="shared" si="12"/>
        <v/>
      </c>
      <c r="BJ42" s="5" t="str">
        <f t="shared" si="13"/>
        <v/>
      </c>
      <c r="BK42" s="5" t="str">
        <f t="shared" si="14"/>
        <v/>
      </c>
      <c r="BL42" s="5" t="str">
        <f t="shared" si="15"/>
        <v/>
      </c>
      <c r="BM42" s="5" t="str">
        <f t="shared" si="16"/>
        <v/>
      </c>
      <c r="BN42" s="5" t="str">
        <f t="shared" si="17"/>
        <v/>
      </c>
      <c r="BO42" s="5" t="str">
        <f t="shared" si="18"/>
        <v/>
      </c>
      <c r="BP42" s="5" t="str">
        <f t="shared" si="19"/>
        <v/>
      </c>
      <c r="BQ42" s="5" t="str">
        <f t="shared" si="20"/>
        <v/>
      </c>
      <c r="BR42" s="5" t="str">
        <f t="shared" si="21"/>
        <v/>
      </c>
      <c r="BS42" s="5" t="str">
        <f t="shared" si="22"/>
        <v/>
      </c>
      <c r="BT42" s="5" t="str">
        <f t="shared" si="23"/>
        <v/>
      </c>
      <c r="BU42" s="5" t="str">
        <f t="shared" si="24"/>
        <v/>
      </c>
      <c r="BV42" s="5" t="str">
        <f t="shared" si="25"/>
        <v/>
      </c>
      <c r="BW42" s="5" t="str">
        <f t="shared" si="26"/>
        <v/>
      </c>
      <c r="BX42" s="5" t="str">
        <f t="shared" si="27"/>
        <v/>
      </c>
      <c r="BY42" s="5" t="str">
        <f>IF(AQ42="X",F42,"")</f>
        <v/>
      </c>
      <c r="BZ42" s="5" t="str">
        <f t="shared" si="29"/>
        <v/>
      </c>
      <c r="CA42" s="5" t="str">
        <f t="shared" si="30"/>
        <v/>
      </c>
      <c r="CB42" s="118" t="str">
        <f t="shared" si="31"/>
        <v/>
      </c>
      <c r="CC42" s="117"/>
    </row>
    <row r="43" spans="1:81" x14ac:dyDescent="0.2">
      <c r="A43" s="105"/>
      <c r="B43" s="23" t="s">
        <v>354</v>
      </c>
      <c r="C43" s="24">
        <v>136</v>
      </c>
      <c r="D43" s="20">
        <v>43242</v>
      </c>
      <c r="E43" s="44" t="s">
        <v>303</v>
      </c>
      <c r="F43" s="89">
        <v>130</v>
      </c>
      <c r="G43" s="40" t="s">
        <v>306</v>
      </c>
      <c r="H43" s="25"/>
      <c r="I43" s="93"/>
      <c r="J43" s="26"/>
      <c r="K43" s="97">
        <f t="shared" si="0"/>
        <v>4333.5799999999972</v>
      </c>
      <c r="L43" s="105"/>
      <c r="N43" s="129"/>
      <c r="O43" s="129"/>
      <c r="P43" s="129"/>
      <c r="Q43" s="129"/>
      <c r="R43" s="129"/>
      <c r="S43" s="129"/>
      <c r="T43" s="129"/>
      <c r="W43" s="129"/>
      <c r="X43" s="129"/>
      <c r="Y43" s="129"/>
      <c r="Z43" s="129" t="s">
        <v>77</v>
      </c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26"/>
      <c r="AW43" s="215" t="str">
        <f t="shared" si="1"/>
        <v/>
      </c>
      <c r="AX43" s="216" t="str">
        <f t="shared" si="2"/>
        <v/>
      </c>
      <c r="AY43" s="216" t="str">
        <f t="shared" si="3"/>
        <v/>
      </c>
      <c r="AZ43" s="216" t="str">
        <f t="shared" si="4"/>
        <v/>
      </c>
      <c r="BA43" s="216" t="str">
        <f t="shared" si="5"/>
        <v/>
      </c>
      <c r="BB43" s="216" t="str">
        <f t="shared" si="6"/>
        <v/>
      </c>
      <c r="BC43" s="217" t="str">
        <f t="shared" si="7"/>
        <v/>
      </c>
      <c r="BD43" s="5"/>
      <c r="BE43" s="117" t="str">
        <f t="shared" si="8"/>
        <v/>
      </c>
      <c r="BF43" s="5" t="str">
        <f t="shared" si="9"/>
        <v/>
      </c>
      <c r="BG43" s="5" t="str">
        <f t="shared" si="10"/>
        <v/>
      </c>
      <c r="BH43" s="5">
        <f t="shared" si="11"/>
        <v>130</v>
      </c>
      <c r="BI43" s="5" t="str">
        <f t="shared" si="12"/>
        <v/>
      </c>
      <c r="BJ43" s="5" t="str">
        <f t="shared" si="13"/>
        <v/>
      </c>
      <c r="BK43" s="5" t="str">
        <f t="shared" si="14"/>
        <v/>
      </c>
      <c r="BL43" s="5" t="str">
        <f t="shared" si="15"/>
        <v/>
      </c>
      <c r="BM43" s="5" t="str">
        <f t="shared" si="16"/>
        <v/>
      </c>
      <c r="BN43" s="5" t="str">
        <f t="shared" si="17"/>
        <v/>
      </c>
      <c r="BO43" s="5" t="str">
        <f t="shared" si="18"/>
        <v/>
      </c>
      <c r="BP43" s="5" t="str">
        <f t="shared" si="19"/>
        <v/>
      </c>
      <c r="BQ43" s="5" t="str">
        <f t="shared" si="20"/>
        <v/>
      </c>
      <c r="BR43" s="5" t="str">
        <f t="shared" si="21"/>
        <v/>
      </c>
      <c r="BS43" s="5" t="str">
        <f t="shared" si="22"/>
        <v/>
      </c>
      <c r="BT43" s="5" t="str">
        <f t="shared" si="23"/>
        <v/>
      </c>
      <c r="BU43" s="5" t="str">
        <f t="shared" si="24"/>
        <v/>
      </c>
      <c r="BV43" s="5" t="str">
        <f t="shared" si="25"/>
        <v/>
      </c>
      <c r="BW43" s="5" t="str">
        <f t="shared" si="26"/>
        <v/>
      </c>
      <c r="BX43" s="5" t="str">
        <f t="shared" si="27"/>
        <v/>
      </c>
      <c r="BY43" s="5" t="str">
        <f t="shared" si="28"/>
        <v/>
      </c>
      <c r="BZ43" s="5" t="str">
        <f t="shared" si="29"/>
        <v/>
      </c>
      <c r="CA43" s="5" t="str">
        <f t="shared" si="30"/>
        <v/>
      </c>
      <c r="CB43" s="118" t="str">
        <f t="shared" si="31"/>
        <v/>
      </c>
      <c r="CC43" s="117"/>
    </row>
    <row r="44" spans="1:81" x14ac:dyDescent="0.2">
      <c r="A44" s="105"/>
      <c r="B44" s="28" t="s">
        <v>350</v>
      </c>
      <c r="C44" s="35">
        <v>137</v>
      </c>
      <c r="D44" s="30">
        <v>43242</v>
      </c>
      <c r="E44" s="45" t="s">
        <v>304</v>
      </c>
      <c r="F44" s="88">
        <v>130</v>
      </c>
      <c r="G44" s="63" t="s">
        <v>305</v>
      </c>
      <c r="H44" s="31"/>
      <c r="I44" s="92"/>
      <c r="J44" s="26"/>
      <c r="K44" s="96">
        <f t="shared" si="0"/>
        <v>4203.5799999999972</v>
      </c>
      <c r="L44" s="105"/>
      <c r="N44" s="129"/>
      <c r="O44" s="129"/>
      <c r="P44" s="129"/>
      <c r="Q44" s="129"/>
      <c r="R44" s="129"/>
      <c r="S44" s="129"/>
      <c r="T44" s="129"/>
      <c r="W44" s="129"/>
      <c r="X44" s="129"/>
      <c r="Y44" s="129"/>
      <c r="Z44" s="129" t="s">
        <v>77</v>
      </c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26"/>
      <c r="AW44" s="215" t="str">
        <f t="shared" si="1"/>
        <v/>
      </c>
      <c r="AX44" s="216" t="str">
        <f t="shared" si="2"/>
        <v/>
      </c>
      <c r="AY44" s="216" t="str">
        <f t="shared" si="3"/>
        <v/>
      </c>
      <c r="AZ44" s="216" t="str">
        <f t="shared" si="4"/>
        <v/>
      </c>
      <c r="BA44" s="216" t="str">
        <f t="shared" si="5"/>
        <v/>
      </c>
      <c r="BB44" s="216" t="str">
        <f t="shared" si="6"/>
        <v/>
      </c>
      <c r="BC44" s="217" t="str">
        <f t="shared" si="7"/>
        <v/>
      </c>
      <c r="BD44" s="5"/>
      <c r="BE44" s="117" t="str">
        <f t="shared" si="8"/>
        <v/>
      </c>
      <c r="BF44" s="5" t="str">
        <f t="shared" si="9"/>
        <v/>
      </c>
      <c r="BG44" s="5" t="str">
        <f t="shared" si="10"/>
        <v/>
      </c>
      <c r="BH44" s="5">
        <f t="shared" si="11"/>
        <v>130</v>
      </c>
      <c r="BI44" s="5" t="str">
        <f t="shared" si="12"/>
        <v/>
      </c>
      <c r="BJ44" s="5" t="str">
        <f t="shared" si="13"/>
        <v/>
      </c>
      <c r="BK44" s="5" t="str">
        <f t="shared" si="14"/>
        <v/>
      </c>
      <c r="BL44" s="5" t="str">
        <f t="shared" si="15"/>
        <v/>
      </c>
      <c r="BM44" s="5" t="str">
        <f t="shared" si="16"/>
        <v/>
      </c>
      <c r="BN44" s="5" t="str">
        <f t="shared" si="17"/>
        <v/>
      </c>
      <c r="BO44" s="5" t="str">
        <f t="shared" si="18"/>
        <v/>
      </c>
      <c r="BP44" s="5" t="str">
        <f t="shared" si="19"/>
        <v/>
      </c>
      <c r="BQ44" s="5" t="str">
        <f t="shared" si="20"/>
        <v/>
      </c>
      <c r="BR44" s="5" t="str">
        <f t="shared" si="21"/>
        <v/>
      </c>
      <c r="BS44" s="5" t="str">
        <f t="shared" si="22"/>
        <v/>
      </c>
      <c r="BT44" s="5" t="str">
        <f t="shared" si="23"/>
        <v/>
      </c>
      <c r="BU44" s="5" t="str">
        <f t="shared" si="24"/>
        <v/>
      </c>
      <c r="BV44" s="5" t="str">
        <f t="shared" si="25"/>
        <v/>
      </c>
      <c r="BW44" s="5" t="str">
        <f t="shared" si="26"/>
        <v/>
      </c>
      <c r="BX44" s="5" t="str">
        <f t="shared" si="27"/>
        <v/>
      </c>
      <c r="BY44" s="5" t="str">
        <f t="shared" si="28"/>
        <v/>
      </c>
      <c r="BZ44" s="5" t="str">
        <f t="shared" si="29"/>
        <v/>
      </c>
      <c r="CA44" s="5" t="str">
        <f t="shared" si="30"/>
        <v/>
      </c>
      <c r="CB44" s="118" t="str">
        <f t="shared" si="31"/>
        <v/>
      </c>
      <c r="CC44" s="117"/>
    </row>
    <row r="45" spans="1:81" x14ac:dyDescent="0.2">
      <c r="A45" s="105"/>
      <c r="B45" s="23" t="s">
        <v>350</v>
      </c>
      <c r="C45" s="33">
        <v>138</v>
      </c>
      <c r="D45" s="20">
        <v>43242</v>
      </c>
      <c r="E45" s="44" t="s">
        <v>307</v>
      </c>
      <c r="F45" s="89">
        <v>110</v>
      </c>
      <c r="G45" s="40" t="s">
        <v>308</v>
      </c>
      <c r="H45" s="25"/>
      <c r="I45" s="93"/>
      <c r="J45" s="26"/>
      <c r="K45" s="97">
        <f t="shared" si="0"/>
        <v>4093.5799999999972</v>
      </c>
      <c r="L45" s="105"/>
      <c r="N45" s="129"/>
      <c r="O45" s="129"/>
      <c r="P45" s="129"/>
      <c r="Q45" s="129"/>
      <c r="R45" s="129"/>
      <c r="S45" s="129"/>
      <c r="T45" s="129"/>
      <c r="W45" s="129"/>
      <c r="X45" s="129"/>
      <c r="Y45" s="129"/>
      <c r="Z45" s="129" t="s">
        <v>77</v>
      </c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26"/>
      <c r="AW45" s="215" t="str">
        <f t="shared" si="1"/>
        <v/>
      </c>
      <c r="AX45" s="216" t="str">
        <f t="shared" si="2"/>
        <v/>
      </c>
      <c r="AY45" s="216" t="str">
        <f t="shared" si="3"/>
        <v/>
      </c>
      <c r="AZ45" s="216" t="str">
        <f t="shared" si="4"/>
        <v/>
      </c>
      <c r="BA45" s="216" t="str">
        <f t="shared" si="5"/>
        <v/>
      </c>
      <c r="BB45" s="216" t="str">
        <f t="shared" si="6"/>
        <v/>
      </c>
      <c r="BC45" s="217" t="str">
        <f t="shared" si="7"/>
        <v/>
      </c>
      <c r="BD45" s="5"/>
      <c r="BE45" s="117" t="str">
        <f t="shared" si="8"/>
        <v/>
      </c>
      <c r="BF45" s="5" t="str">
        <f t="shared" si="9"/>
        <v/>
      </c>
      <c r="BG45" s="5" t="str">
        <f t="shared" si="10"/>
        <v/>
      </c>
      <c r="BH45" s="5">
        <f t="shared" si="11"/>
        <v>110</v>
      </c>
      <c r="BI45" s="5" t="str">
        <f t="shared" si="12"/>
        <v/>
      </c>
      <c r="BJ45" s="5" t="str">
        <f t="shared" si="13"/>
        <v/>
      </c>
      <c r="BK45" s="5" t="str">
        <f t="shared" si="14"/>
        <v/>
      </c>
      <c r="BL45" s="5" t="str">
        <f t="shared" si="15"/>
        <v/>
      </c>
      <c r="BM45" s="5" t="str">
        <f t="shared" si="16"/>
        <v/>
      </c>
      <c r="BN45" s="5" t="str">
        <f t="shared" si="17"/>
        <v/>
      </c>
      <c r="BO45" s="5" t="str">
        <f t="shared" si="18"/>
        <v/>
      </c>
      <c r="BP45" s="5" t="str">
        <f t="shared" si="19"/>
        <v/>
      </c>
      <c r="BQ45" s="5" t="str">
        <f t="shared" si="20"/>
        <v/>
      </c>
      <c r="BR45" s="5" t="str">
        <f t="shared" si="21"/>
        <v/>
      </c>
      <c r="BS45" s="5" t="str">
        <f t="shared" si="22"/>
        <v/>
      </c>
      <c r="BT45" s="5" t="str">
        <f t="shared" si="23"/>
        <v/>
      </c>
      <c r="BU45" s="5" t="str">
        <f t="shared" si="24"/>
        <v/>
      </c>
      <c r="BV45" s="5" t="str">
        <f t="shared" si="25"/>
        <v/>
      </c>
      <c r="BW45" s="5" t="str">
        <f t="shared" si="26"/>
        <v/>
      </c>
      <c r="BX45" s="5" t="str">
        <f t="shared" si="27"/>
        <v/>
      </c>
      <c r="BY45" s="5" t="str">
        <f t="shared" si="28"/>
        <v/>
      </c>
      <c r="BZ45" s="5" t="str">
        <f t="shared" si="29"/>
        <v/>
      </c>
      <c r="CA45" s="5" t="str">
        <f t="shared" si="30"/>
        <v/>
      </c>
      <c r="CB45" s="118" t="str">
        <f t="shared" si="31"/>
        <v/>
      </c>
      <c r="CC45" s="117"/>
    </row>
    <row r="46" spans="1:81" x14ac:dyDescent="0.2">
      <c r="A46" s="105"/>
      <c r="B46" s="28" t="s">
        <v>354</v>
      </c>
      <c r="C46" s="50">
        <v>139</v>
      </c>
      <c r="D46" s="30">
        <v>43242</v>
      </c>
      <c r="E46" s="45" t="s">
        <v>309</v>
      </c>
      <c r="F46" s="88">
        <v>120</v>
      </c>
      <c r="G46" s="63" t="s">
        <v>310</v>
      </c>
      <c r="H46" s="31"/>
      <c r="I46" s="92"/>
      <c r="J46" s="26"/>
      <c r="K46" s="96">
        <f t="shared" si="0"/>
        <v>3973.5799999999972</v>
      </c>
      <c r="L46" s="105"/>
      <c r="N46" s="129"/>
      <c r="O46" s="129"/>
      <c r="P46" s="129"/>
      <c r="Q46" s="129"/>
      <c r="R46" s="129"/>
      <c r="S46" s="129"/>
      <c r="T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 t="s">
        <v>77</v>
      </c>
      <c r="AT46" s="129"/>
      <c r="AU46" s="26"/>
      <c r="AW46" s="215" t="str">
        <f t="shared" si="1"/>
        <v/>
      </c>
      <c r="AX46" s="216" t="str">
        <f t="shared" si="2"/>
        <v/>
      </c>
      <c r="AY46" s="216" t="str">
        <f t="shared" si="3"/>
        <v/>
      </c>
      <c r="AZ46" s="216" t="str">
        <f t="shared" si="4"/>
        <v/>
      </c>
      <c r="BA46" s="216" t="str">
        <f t="shared" si="5"/>
        <v/>
      </c>
      <c r="BB46" s="216" t="str">
        <f t="shared" si="6"/>
        <v/>
      </c>
      <c r="BC46" s="217" t="str">
        <f t="shared" si="7"/>
        <v/>
      </c>
      <c r="BD46" s="5"/>
      <c r="BE46" s="117" t="str">
        <f t="shared" si="8"/>
        <v/>
      </c>
      <c r="BF46" s="5" t="str">
        <f t="shared" si="9"/>
        <v/>
      </c>
      <c r="BG46" s="5" t="str">
        <f t="shared" si="10"/>
        <v/>
      </c>
      <c r="BH46" s="5" t="str">
        <f t="shared" si="11"/>
        <v/>
      </c>
      <c r="BI46" s="5" t="str">
        <f t="shared" si="12"/>
        <v/>
      </c>
      <c r="BJ46" s="5" t="str">
        <f t="shared" si="13"/>
        <v/>
      </c>
      <c r="BK46" s="5" t="str">
        <f t="shared" si="14"/>
        <v/>
      </c>
      <c r="BL46" s="5" t="str">
        <f t="shared" si="15"/>
        <v/>
      </c>
      <c r="BM46" s="5" t="str">
        <f t="shared" si="16"/>
        <v/>
      </c>
      <c r="BN46" s="5" t="str">
        <f t="shared" si="17"/>
        <v/>
      </c>
      <c r="BO46" s="5" t="str">
        <f t="shared" si="18"/>
        <v/>
      </c>
      <c r="BP46" s="5" t="str">
        <f t="shared" si="19"/>
        <v/>
      </c>
      <c r="BQ46" s="5" t="str">
        <f t="shared" si="20"/>
        <v/>
      </c>
      <c r="BR46" s="5" t="str">
        <f t="shared" si="21"/>
        <v/>
      </c>
      <c r="BS46" s="5" t="str">
        <f t="shared" si="22"/>
        <v/>
      </c>
      <c r="BT46" s="5" t="str">
        <f t="shared" si="23"/>
        <v/>
      </c>
      <c r="BU46" s="5" t="str">
        <f t="shared" si="24"/>
        <v/>
      </c>
      <c r="BV46" s="5" t="str">
        <f t="shared" si="25"/>
        <v/>
      </c>
      <c r="BW46" s="5" t="str">
        <f t="shared" si="26"/>
        <v/>
      </c>
      <c r="BX46" s="5" t="str">
        <f t="shared" si="27"/>
        <v/>
      </c>
      <c r="BY46" s="5" t="str">
        <f t="shared" si="28"/>
        <v/>
      </c>
      <c r="BZ46" s="5" t="str">
        <f t="shared" si="29"/>
        <v/>
      </c>
      <c r="CA46" s="5">
        <f t="shared" si="30"/>
        <v>120</v>
      </c>
      <c r="CB46" s="118" t="str">
        <f t="shared" si="31"/>
        <v/>
      </c>
      <c r="CC46" s="117"/>
    </row>
    <row r="47" spans="1:81" x14ac:dyDescent="0.2">
      <c r="A47" s="105"/>
      <c r="B47" s="23" t="s">
        <v>350</v>
      </c>
      <c r="C47" s="24">
        <v>140</v>
      </c>
      <c r="D47" s="20">
        <v>43242</v>
      </c>
      <c r="E47" s="44" t="s">
        <v>311</v>
      </c>
      <c r="F47" s="89">
        <v>120</v>
      </c>
      <c r="G47" s="40" t="s">
        <v>312</v>
      </c>
      <c r="H47" s="53"/>
      <c r="I47" s="94"/>
      <c r="J47" s="26"/>
      <c r="K47" s="97">
        <f t="shared" si="0"/>
        <v>3853.5799999999972</v>
      </c>
      <c r="L47" s="105"/>
      <c r="N47" s="129"/>
      <c r="O47" s="129"/>
      <c r="P47" s="129"/>
      <c r="Q47" s="129"/>
      <c r="R47" s="129"/>
      <c r="S47" s="129"/>
      <c r="T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 t="s">
        <v>77</v>
      </c>
      <c r="AT47" s="129"/>
      <c r="AU47" s="26"/>
      <c r="AW47" s="215" t="str">
        <f t="shared" si="1"/>
        <v/>
      </c>
      <c r="AX47" s="216" t="str">
        <f t="shared" si="2"/>
        <v/>
      </c>
      <c r="AY47" s="216" t="str">
        <f t="shared" si="3"/>
        <v/>
      </c>
      <c r="AZ47" s="216" t="str">
        <f t="shared" si="4"/>
        <v/>
      </c>
      <c r="BA47" s="216" t="str">
        <f t="shared" si="5"/>
        <v/>
      </c>
      <c r="BB47" s="216" t="str">
        <f t="shared" si="6"/>
        <v/>
      </c>
      <c r="BC47" s="217" t="str">
        <f t="shared" si="7"/>
        <v/>
      </c>
      <c r="BD47" s="5"/>
      <c r="BE47" s="117" t="str">
        <f t="shared" si="8"/>
        <v/>
      </c>
      <c r="BF47" s="5" t="str">
        <f>IF(X47="X",F47,"")</f>
        <v/>
      </c>
      <c r="BG47" s="5" t="str">
        <f t="shared" si="10"/>
        <v/>
      </c>
      <c r="BH47" s="5" t="str">
        <f t="shared" si="11"/>
        <v/>
      </c>
      <c r="BI47" s="5" t="str">
        <f t="shared" si="12"/>
        <v/>
      </c>
      <c r="BJ47" s="5" t="str">
        <f t="shared" si="13"/>
        <v/>
      </c>
      <c r="BK47" s="5" t="str">
        <f t="shared" si="14"/>
        <v/>
      </c>
      <c r="BL47" s="5" t="str">
        <f t="shared" si="15"/>
        <v/>
      </c>
      <c r="BM47" s="5" t="str">
        <f t="shared" si="16"/>
        <v/>
      </c>
      <c r="BN47" s="5" t="str">
        <f t="shared" si="17"/>
        <v/>
      </c>
      <c r="BO47" s="5" t="str">
        <f t="shared" si="18"/>
        <v/>
      </c>
      <c r="BP47" s="5" t="str">
        <f t="shared" si="19"/>
        <v/>
      </c>
      <c r="BQ47" s="5" t="str">
        <f t="shared" si="20"/>
        <v/>
      </c>
      <c r="BR47" s="5" t="str">
        <f t="shared" si="21"/>
        <v/>
      </c>
      <c r="BS47" s="5" t="str">
        <f t="shared" si="22"/>
        <v/>
      </c>
      <c r="BT47" s="5" t="str">
        <f t="shared" si="23"/>
        <v/>
      </c>
      <c r="BU47" s="5" t="str">
        <f t="shared" si="24"/>
        <v/>
      </c>
      <c r="BV47" s="5" t="str">
        <f t="shared" si="25"/>
        <v/>
      </c>
      <c r="BW47" s="5" t="str">
        <f t="shared" si="26"/>
        <v/>
      </c>
      <c r="BX47" s="5" t="str">
        <f t="shared" si="27"/>
        <v/>
      </c>
      <c r="BY47" s="5" t="str">
        <f t="shared" si="28"/>
        <v/>
      </c>
      <c r="BZ47" s="5" t="str">
        <f t="shared" si="29"/>
        <v/>
      </c>
      <c r="CA47" s="5">
        <f t="shared" si="30"/>
        <v>120</v>
      </c>
      <c r="CB47" s="118" t="str">
        <f t="shared" si="31"/>
        <v/>
      </c>
      <c r="CC47" s="117"/>
    </row>
    <row r="48" spans="1:81" ht="13.5" thickBot="1" x14ac:dyDescent="0.25">
      <c r="A48" s="105"/>
      <c r="B48" s="172" t="s">
        <v>350</v>
      </c>
      <c r="C48" s="173">
        <v>141</v>
      </c>
      <c r="D48" s="171">
        <v>43242</v>
      </c>
      <c r="E48" s="45" t="s">
        <v>313</v>
      </c>
      <c r="F48" s="88">
        <v>120</v>
      </c>
      <c r="G48" s="61" t="s">
        <v>314</v>
      </c>
      <c r="H48" s="54"/>
      <c r="I48" s="95"/>
      <c r="J48" s="26"/>
      <c r="K48" s="96">
        <f t="shared" si="0"/>
        <v>3733.5799999999972</v>
      </c>
      <c r="L48" s="105"/>
      <c r="N48" s="129"/>
      <c r="O48" s="129"/>
      <c r="P48" s="129"/>
      <c r="Q48" s="129"/>
      <c r="R48" s="129"/>
      <c r="S48" s="129"/>
      <c r="T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 t="s">
        <v>77</v>
      </c>
      <c r="AT48" s="129"/>
      <c r="AU48" s="26"/>
      <c r="AW48" s="215" t="str">
        <f t="shared" si="1"/>
        <v/>
      </c>
      <c r="AX48" s="216" t="str">
        <f t="shared" si="2"/>
        <v/>
      </c>
      <c r="AY48" s="216" t="str">
        <f t="shared" si="3"/>
        <v/>
      </c>
      <c r="AZ48" s="216" t="str">
        <f>IF(Q48="X",I48,"")</f>
        <v/>
      </c>
      <c r="BA48" s="216" t="str">
        <f t="shared" si="5"/>
        <v/>
      </c>
      <c r="BB48" s="216" t="str">
        <f>IF(S48="X",I48,"")</f>
        <v/>
      </c>
      <c r="BC48" s="217" t="str">
        <f>IF(T48="X",I48,"")</f>
        <v/>
      </c>
      <c r="BD48" s="5"/>
      <c r="BE48" s="117" t="str">
        <f t="shared" si="8"/>
        <v/>
      </c>
      <c r="BF48" s="5" t="str">
        <f t="shared" si="9"/>
        <v/>
      </c>
      <c r="BG48" s="5" t="str">
        <f t="shared" si="10"/>
        <v/>
      </c>
      <c r="BH48" s="5" t="str">
        <f t="shared" si="11"/>
        <v/>
      </c>
      <c r="BI48" s="5" t="str">
        <f t="shared" si="12"/>
        <v/>
      </c>
      <c r="BJ48" s="5" t="str">
        <f t="shared" si="13"/>
        <v/>
      </c>
      <c r="BK48" s="5" t="str">
        <f t="shared" si="14"/>
        <v/>
      </c>
      <c r="BL48" s="5" t="str">
        <f t="shared" si="15"/>
        <v/>
      </c>
      <c r="BM48" s="5" t="str">
        <f t="shared" si="16"/>
        <v/>
      </c>
      <c r="BN48" s="5" t="str">
        <f t="shared" si="17"/>
        <v/>
      </c>
      <c r="BO48" s="5" t="str">
        <f t="shared" si="18"/>
        <v/>
      </c>
      <c r="BP48" s="5" t="str">
        <f t="shared" si="19"/>
        <v/>
      </c>
      <c r="BQ48" s="5" t="str">
        <f t="shared" si="20"/>
        <v/>
      </c>
      <c r="BR48" s="5" t="str">
        <f t="shared" si="21"/>
        <v/>
      </c>
      <c r="BS48" s="5" t="str">
        <f t="shared" si="22"/>
        <v/>
      </c>
      <c r="BT48" s="5" t="str">
        <f t="shared" si="23"/>
        <v/>
      </c>
      <c r="BU48" s="5" t="str">
        <f t="shared" si="24"/>
        <v/>
      </c>
      <c r="BV48" s="5" t="str">
        <f t="shared" si="25"/>
        <v/>
      </c>
      <c r="BW48" s="5" t="str">
        <f t="shared" si="26"/>
        <v/>
      </c>
      <c r="BX48" s="5" t="str">
        <f t="shared" si="27"/>
        <v/>
      </c>
      <c r="BY48" s="5" t="str">
        <f t="shared" si="28"/>
        <v/>
      </c>
      <c r="BZ48" s="5" t="str">
        <f t="shared" si="29"/>
        <v/>
      </c>
      <c r="CA48" s="5">
        <f t="shared" si="30"/>
        <v>120</v>
      </c>
      <c r="CB48" s="118" t="str">
        <f>IF(AT48="X",F48,"")</f>
        <v/>
      </c>
      <c r="CC48" s="117"/>
    </row>
    <row r="49" spans="2:81" ht="14.25" thickTop="1" thickBot="1" x14ac:dyDescent="0.25">
      <c r="B49" s="1"/>
      <c r="D49" s="4"/>
      <c r="E49" s="9" t="s">
        <v>54</v>
      </c>
      <c r="F49" s="91">
        <f>SUM(F14:F48)</f>
        <v>4646.8500000000004</v>
      </c>
      <c r="G49" s="10"/>
      <c r="H49" s="9" t="s">
        <v>54</v>
      </c>
      <c r="I49" s="90">
        <f>SUM(I14:I48)</f>
        <v>2807</v>
      </c>
      <c r="K49" s="90">
        <f>K48</f>
        <v>3733.5799999999972</v>
      </c>
      <c r="L49" s="105"/>
      <c r="AR49" s="1"/>
      <c r="AS49" s="1"/>
      <c r="AT49" s="1"/>
      <c r="AU49" s="1"/>
      <c r="AW49" s="125">
        <f>SUM(AW14:AW48)</f>
        <v>0</v>
      </c>
      <c r="AX49" s="125">
        <f t="shared" ref="AX49:BC49" si="32">SUM(AX14:AX48)</f>
        <v>0</v>
      </c>
      <c r="AY49" s="125">
        <f t="shared" si="32"/>
        <v>667</v>
      </c>
      <c r="AZ49" s="125">
        <f t="shared" si="32"/>
        <v>1140</v>
      </c>
      <c r="BA49" s="125">
        <f t="shared" si="32"/>
        <v>0</v>
      </c>
      <c r="BB49" s="125">
        <f t="shared" si="32"/>
        <v>1000</v>
      </c>
      <c r="BC49" s="125">
        <f t="shared" si="32"/>
        <v>0</v>
      </c>
      <c r="BD49" s="105"/>
      <c r="BE49" s="125">
        <f>SUM(BE14:BE48)</f>
        <v>0</v>
      </c>
      <c r="BF49" s="125">
        <f t="shared" ref="BF49:CB49" si="33">SUM(BF14:BF48)</f>
        <v>0</v>
      </c>
      <c r="BG49" s="125">
        <f t="shared" si="33"/>
        <v>0</v>
      </c>
      <c r="BH49" s="125">
        <f t="shared" si="33"/>
        <v>870</v>
      </c>
      <c r="BI49" s="125">
        <f t="shared" si="33"/>
        <v>48</v>
      </c>
      <c r="BJ49" s="125">
        <f t="shared" si="33"/>
        <v>80</v>
      </c>
      <c r="BK49" s="125">
        <f t="shared" si="33"/>
        <v>0</v>
      </c>
      <c r="BL49" s="125">
        <f t="shared" si="33"/>
        <v>0</v>
      </c>
      <c r="BM49" s="125">
        <f t="shared" si="33"/>
        <v>0</v>
      </c>
      <c r="BN49" s="125">
        <f t="shared" si="33"/>
        <v>0</v>
      </c>
      <c r="BO49" s="125">
        <f t="shared" si="33"/>
        <v>0</v>
      </c>
      <c r="BP49" s="125">
        <f t="shared" si="33"/>
        <v>331.2</v>
      </c>
      <c r="BQ49" s="125">
        <f t="shared" si="33"/>
        <v>630</v>
      </c>
      <c r="BR49" s="125">
        <f t="shared" si="33"/>
        <v>858.94999999999993</v>
      </c>
      <c r="BS49" s="125">
        <f t="shared" si="33"/>
        <v>182.3</v>
      </c>
      <c r="BT49" s="125">
        <f t="shared" si="33"/>
        <v>76.8</v>
      </c>
      <c r="BU49" s="125">
        <f t="shared" si="33"/>
        <v>0</v>
      </c>
      <c r="BV49" s="125">
        <f t="shared" si="33"/>
        <v>0</v>
      </c>
      <c r="BW49" s="125">
        <f t="shared" si="33"/>
        <v>240</v>
      </c>
      <c r="BX49" s="125">
        <f t="shared" si="33"/>
        <v>0</v>
      </c>
      <c r="BY49" s="125">
        <f t="shared" si="33"/>
        <v>0</v>
      </c>
      <c r="BZ49" s="125">
        <f t="shared" si="33"/>
        <v>0</v>
      </c>
      <c r="CA49" s="125">
        <f t="shared" si="33"/>
        <v>1080</v>
      </c>
      <c r="CB49" s="125">
        <f t="shared" si="33"/>
        <v>249.6</v>
      </c>
      <c r="CC49" s="216">
        <f>SUM(BE49:CB49)</f>
        <v>4646.8500000000004</v>
      </c>
    </row>
    <row r="50" spans="2:81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</row>
    <row r="51" spans="2:81" x14ac:dyDescent="0.2">
      <c r="L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</row>
    <row r="52" spans="2:81" x14ac:dyDescent="0.2">
      <c r="L52" s="105"/>
    </row>
    <row r="53" spans="2:81" x14ac:dyDescent="0.2">
      <c r="L53" s="105"/>
    </row>
    <row r="54" spans="2:81" x14ac:dyDescent="0.2">
      <c r="L54" s="105"/>
    </row>
    <row r="55" spans="2:81" x14ac:dyDescent="0.2">
      <c r="L55" s="105"/>
    </row>
  </sheetData>
  <mergeCells count="66">
    <mergeCell ref="AL3:AL13"/>
    <mergeCell ref="AM3:AM13"/>
    <mergeCell ref="AN3:AN13"/>
    <mergeCell ref="AO3:AO13"/>
    <mergeCell ref="AP3:AP13"/>
    <mergeCell ref="AS3:AS13"/>
    <mergeCell ref="AT3:AT13"/>
    <mergeCell ref="BF3:BF13"/>
    <mergeCell ref="BE3:BE13"/>
    <mergeCell ref="BQ3:BQ13"/>
    <mergeCell ref="BO3:BO13"/>
    <mergeCell ref="BP3:BP13"/>
    <mergeCell ref="BI3:BI13"/>
    <mergeCell ref="BJ3:BJ13"/>
    <mergeCell ref="BK3:BK13"/>
    <mergeCell ref="BG3:BG13"/>
    <mergeCell ref="BH3:BH13"/>
    <mergeCell ref="BU3:BU13"/>
    <mergeCell ref="BT3:BT13"/>
    <mergeCell ref="BL3:BL13"/>
    <mergeCell ref="BR3:BR13"/>
    <mergeCell ref="BM3:BM13"/>
    <mergeCell ref="BN3:BN13"/>
    <mergeCell ref="BS3:BS13"/>
    <mergeCell ref="AA3:AA13"/>
    <mergeCell ref="N1:T1"/>
    <mergeCell ref="N2:N13"/>
    <mergeCell ref="O2:O13"/>
    <mergeCell ref="P2:P13"/>
    <mergeCell ref="Q2:Q13"/>
    <mergeCell ref="R2:R13"/>
    <mergeCell ref="S2:S13"/>
    <mergeCell ref="T2:T13"/>
    <mergeCell ref="X3:X13"/>
    <mergeCell ref="BY3:BY13"/>
    <mergeCell ref="BZ3:BZ13"/>
    <mergeCell ref="W3:W13"/>
    <mergeCell ref="Y3:Y13"/>
    <mergeCell ref="AQ3:AQ13"/>
    <mergeCell ref="AI3:AI13"/>
    <mergeCell ref="AJ3:AJ13"/>
    <mergeCell ref="AK3:AK13"/>
    <mergeCell ref="AF3:AF13"/>
    <mergeCell ref="AH3:AH13"/>
    <mergeCell ref="AG3:AG13"/>
    <mergeCell ref="Z3:Z13"/>
    <mergeCell ref="AD3:AD13"/>
    <mergeCell ref="AE3:AE13"/>
    <mergeCell ref="AB3:AB13"/>
    <mergeCell ref="AC3:AC13"/>
    <mergeCell ref="CA3:CA13"/>
    <mergeCell ref="CB3:CB13"/>
    <mergeCell ref="W1:AT1"/>
    <mergeCell ref="AW1:BC1"/>
    <mergeCell ref="BE1:CB1"/>
    <mergeCell ref="AW2:AW13"/>
    <mergeCell ref="AX2:AX13"/>
    <mergeCell ref="AY2:AY13"/>
    <mergeCell ref="AZ2:AZ13"/>
    <mergeCell ref="BA2:BA13"/>
    <mergeCell ref="BB2:BB13"/>
    <mergeCell ref="BC2:BC13"/>
    <mergeCell ref="AR3:AR13"/>
    <mergeCell ref="BV3:BV13"/>
    <mergeCell ref="BW3:BW13"/>
    <mergeCell ref="BX3:BX13"/>
  </mergeCells>
  <phoneticPr fontId="0" type="noConversion"/>
  <dataValidations count="2">
    <dataValidation type="list" allowBlank="1" showInputMessage="1" showErrorMessage="1" sqref="AU14:AU48 U14:V48">
      <formula1>$CA$2</formula1>
    </dataValidation>
    <dataValidation type="list" allowBlank="1" showInputMessage="1" showErrorMessage="1" sqref="N14:T48 W14:AT48">
      <formula1>$AV$1:$AV$2</formula1>
    </dataValidation>
  </dataValidations>
  <printOptions horizontalCentered="1"/>
  <pageMargins left="0" right="0" top="0" bottom="0" header="0" footer="0"/>
  <pageSetup paperSize="9" orientation="landscape" horizontalDpi="4294967293" verticalDpi="4294967293" r:id="rId1"/>
  <headerFooter alignWithMargins="0"/>
  <ignoredErrors>
    <ignoredError sqref="E14:E22 E24 H25 E27 E30 E40:E4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62"/>
  <sheetViews>
    <sheetView topLeftCell="A10" workbookViewId="0">
      <selection activeCell="AL42" sqref="AL42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5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80" width="2.7109375" customWidth="1"/>
  </cols>
  <sheetData>
    <row r="1" spans="1:81" x14ac:dyDescent="0.2">
      <c r="N1" s="250" t="s">
        <v>32</v>
      </c>
      <c r="O1" s="250"/>
      <c r="P1" s="250"/>
      <c r="Q1" s="250"/>
      <c r="R1" s="250"/>
      <c r="S1" s="250"/>
      <c r="T1" s="250"/>
      <c r="W1" s="254" t="s">
        <v>33</v>
      </c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11"/>
      <c r="AV1" s="212" t="s">
        <v>77</v>
      </c>
      <c r="AW1" s="250" t="s">
        <v>32</v>
      </c>
      <c r="AX1" s="250"/>
      <c r="AY1" s="250"/>
      <c r="AZ1" s="250"/>
      <c r="BA1" s="250"/>
      <c r="BB1" s="250"/>
      <c r="BC1" s="250"/>
      <c r="BE1" s="254" t="s">
        <v>33</v>
      </c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117"/>
    </row>
    <row r="2" spans="1:81" ht="12.75" customHeight="1" x14ac:dyDescent="0.2">
      <c r="N2" s="264" t="s">
        <v>19</v>
      </c>
      <c r="O2" s="264" t="s">
        <v>22</v>
      </c>
      <c r="P2" s="264" t="s">
        <v>23</v>
      </c>
      <c r="Q2" s="264" t="s">
        <v>34</v>
      </c>
      <c r="R2" s="264" t="s">
        <v>20</v>
      </c>
      <c r="S2" s="264" t="s">
        <v>26</v>
      </c>
      <c r="T2" s="264" t="s">
        <v>38</v>
      </c>
      <c r="W2" s="224"/>
      <c r="X2" s="224"/>
      <c r="Y2" s="224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6"/>
      <c r="AM2" s="226"/>
      <c r="AN2" s="226"/>
      <c r="AO2" s="226"/>
      <c r="AP2" s="226"/>
      <c r="AQ2" s="227"/>
      <c r="AR2" s="227"/>
      <c r="AS2" s="227"/>
      <c r="AT2" s="227"/>
      <c r="AU2" s="26"/>
      <c r="AW2" s="264" t="s">
        <v>19</v>
      </c>
      <c r="AX2" s="264" t="s">
        <v>22</v>
      </c>
      <c r="AY2" s="264" t="s">
        <v>23</v>
      </c>
      <c r="AZ2" s="264" t="s">
        <v>34</v>
      </c>
      <c r="BA2" s="264" t="s">
        <v>20</v>
      </c>
      <c r="BB2" s="264" t="s">
        <v>26</v>
      </c>
      <c r="BC2" s="264" t="s">
        <v>38</v>
      </c>
      <c r="BE2" s="117"/>
      <c r="BF2" s="5"/>
      <c r="BG2" s="5"/>
      <c r="BH2" s="4"/>
      <c r="BI2" s="4"/>
      <c r="BJ2" s="4"/>
      <c r="BK2" s="4"/>
      <c r="BL2" s="4"/>
      <c r="BM2" s="4"/>
      <c r="BN2" s="153"/>
      <c r="BO2" s="154"/>
      <c r="BP2" s="153"/>
      <c r="BQ2" s="5"/>
      <c r="BR2" s="5"/>
      <c r="BS2" s="5"/>
      <c r="BT2" s="5"/>
      <c r="BU2" s="5"/>
      <c r="BV2" s="5"/>
      <c r="BW2" s="5"/>
      <c r="BX2" s="5"/>
      <c r="BY2" s="5"/>
      <c r="BZ2" s="5"/>
      <c r="CC2" s="117"/>
    </row>
    <row r="3" spans="1:81" ht="16.5" customHeight="1" x14ac:dyDescent="0.2">
      <c r="N3" s="265"/>
      <c r="O3" s="265"/>
      <c r="P3" s="265"/>
      <c r="Q3" s="265"/>
      <c r="R3" s="265"/>
      <c r="S3" s="265"/>
      <c r="T3" s="265"/>
      <c r="W3" s="251" t="s">
        <v>31</v>
      </c>
      <c r="X3" s="251" t="s">
        <v>36</v>
      </c>
      <c r="Y3" s="251" t="s">
        <v>37</v>
      </c>
      <c r="Z3" s="251" t="s">
        <v>41</v>
      </c>
      <c r="AA3" s="251" t="s">
        <v>61</v>
      </c>
      <c r="AB3" s="251" t="s">
        <v>60</v>
      </c>
      <c r="AC3" s="251" t="s">
        <v>42</v>
      </c>
      <c r="AD3" s="251" t="s">
        <v>43</v>
      </c>
      <c r="AE3" s="251" t="s">
        <v>44</v>
      </c>
      <c r="AF3" s="251" t="s">
        <v>45</v>
      </c>
      <c r="AG3" s="251" t="s">
        <v>46</v>
      </c>
      <c r="AH3" s="251" t="s">
        <v>47</v>
      </c>
      <c r="AI3" s="251" t="s">
        <v>48</v>
      </c>
      <c r="AJ3" s="251" t="s">
        <v>28</v>
      </c>
      <c r="AK3" s="251" t="s">
        <v>49</v>
      </c>
      <c r="AL3" s="251" t="s">
        <v>50</v>
      </c>
      <c r="AM3" s="251" t="s">
        <v>74</v>
      </c>
      <c r="AN3" s="251" t="s">
        <v>73</v>
      </c>
      <c r="AO3" s="251" t="s">
        <v>75</v>
      </c>
      <c r="AP3" s="251"/>
      <c r="AQ3" s="251" t="s">
        <v>76</v>
      </c>
      <c r="AR3" s="251" t="s">
        <v>85</v>
      </c>
      <c r="AS3" s="251" t="s">
        <v>86</v>
      </c>
      <c r="AT3" s="251" t="s">
        <v>87</v>
      </c>
      <c r="AU3" s="214"/>
      <c r="AW3" s="265"/>
      <c r="AX3" s="265"/>
      <c r="AY3" s="265"/>
      <c r="AZ3" s="265"/>
      <c r="BA3" s="265"/>
      <c r="BB3" s="265"/>
      <c r="BC3" s="265"/>
      <c r="BE3" s="257" t="s">
        <v>31</v>
      </c>
      <c r="BF3" s="248" t="s">
        <v>36</v>
      </c>
      <c r="BG3" s="248" t="s">
        <v>37</v>
      </c>
      <c r="BH3" s="248" t="s">
        <v>41</v>
      </c>
      <c r="BI3" s="248" t="s">
        <v>61</v>
      </c>
      <c r="BJ3" s="248" t="s">
        <v>60</v>
      </c>
      <c r="BK3" s="248" t="s">
        <v>42</v>
      </c>
      <c r="BL3" s="248" t="s">
        <v>43</v>
      </c>
      <c r="BM3" s="248" t="s">
        <v>44</v>
      </c>
      <c r="BN3" s="248" t="s">
        <v>45</v>
      </c>
      <c r="BO3" s="248" t="s">
        <v>46</v>
      </c>
      <c r="BP3" s="248" t="s">
        <v>47</v>
      </c>
      <c r="BQ3" s="248" t="s">
        <v>48</v>
      </c>
      <c r="BR3" s="248" t="s">
        <v>28</v>
      </c>
      <c r="BS3" s="248" t="s">
        <v>49</v>
      </c>
      <c r="BT3" s="248" t="s">
        <v>50</v>
      </c>
      <c r="BU3" s="248" t="s">
        <v>74</v>
      </c>
      <c r="BV3" s="248" t="s">
        <v>73</v>
      </c>
      <c r="BW3" s="248" t="s">
        <v>75</v>
      </c>
      <c r="BX3" s="248"/>
      <c r="BY3" s="248" t="s">
        <v>76</v>
      </c>
      <c r="BZ3" s="248" t="s">
        <v>85</v>
      </c>
      <c r="CA3" s="248" t="s">
        <v>86</v>
      </c>
      <c r="CB3" s="248" t="s">
        <v>87</v>
      </c>
      <c r="CC3" s="117"/>
    </row>
    <row r="4" spans="1:81" ht="12.75" customHeight="1" x14ac:dyDescent="0.2">
      <c r="N4" s="265"/>
      <c r="O4" s="265"/>
      <c r="P4" s="265"/>
      <c r="Q4" s="265"/>
      <c r="R4" s="265"/>
      <c r="S4" s="265"/>
      <c r="T4" s="265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14"/>
      <c r="AW4" s="265"/>
      <c r="AX4" s="265"/>
      <c r="AY4" s="265"/>
      <c r="AZ4" s="265"/>
      <c r="BA4" s="265"/>
      <c r="BB4" s="265"/>
      <c r="BC4" s="265"/>
      <c r="BE4" s="257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117"/>
    </row>
    <row r="5" spans="1:81" x14ac:dyDescent="0.2">
      <c r="N5" s="265"/>
      <c r="O5" s="265"/>
      <c r="P5" s="265"/>
      <c r="Q5" s="265"/>
      <c r="R5" s="265"/>
      <c r="S5" s="265"/>
      <c r="T5" s="265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14"/>
      <c r="AW5" s="265"/>
      <c r="AX5" s="265"/>
      <c r="AY5" s="265"/>
      <c r="AZ5" s="265"/>
      <c r="BA5" s="265"/>
      <c r="BB5" s="265"/>
      <c r="BC5" s="265"/>
      <c r="BE5" s="257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117"/>
    </row>
    <row r="6" spans="1:81" x14ac:dyDescent="0.2">
      <c r="N6" s="265"/>
      <c r="O6" s="265"/>
      <c r="P6" s="265"/>
      <c r="Q6" s="265"/>
      <c r="R6" s="265"/>
      <c r="S6" s="265"/>
      <c r="T6" s="265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14"/>
      <c r="AW6" s="265"/>
      <c r="AX6" s="265"/>
      <c r="AY6" s="265"/>
      <c r="AZ6" s="265"/>
      <c r="BA6" s="265"/>
      <c r="BB6" s="265"/>
      <c r="BC6" s="265"/>
      <c r="BE6" s="257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117"/>
    </row>
    <row r="7" spans="1:81" x14ac:dyDescent="0.2">
      <c r="N7" s="265"/>
      <c r="O7" s="265"/>
      <c r="P7" s="265"/>
      <c r="Q7" s="265"/>
      <c r="R7" s="265"/>
      <c r="S7" s="265"/>
      <c r="T7" s="265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14"/>
      <c r="AW7" s="265"/>
      <c r="AX7" s="265"/>
      <c r="AY7" s="265"/>
      <c r="AZ7" s="265"/>
      <c r="BA7" s="265"/>
      <c r="BB7" s="265"/>
      <c r="BC7" s="265"/>
      <c r="BE7" s="257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117"/>
    </row>
    <row r="8" spans="1:81" x14ac:dyDescent="0.2">
      <c r="N8" s="265"/>
      <c r="O8" s="265"/>
      <c r="P8" s="265"/>
      <c r="Q8" s="265"/>
      <c r="R8" s="265"/>
      <c r="S8" s="265"/>
      <c r="T8" s="265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14"/>
      <c r="AW8" s="265"/>
      <c r="AX8" s="265"/>
      <c r="AY8" s="265"/>
      <c r="AZ8" s="265"/>
      <c r="BA8" s="265"/>
      <c r="BB8" s="265"/>
      <c r="BC8" s="265"/>
      <c r="BE8" s="257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117"/>
    </row>
    <row r="9" spans="1:81" ht="13.5" thickBot="1" x14ac:dyDescent="0.25">
      <c r="N9" s="265"/>
      <c r="O9" s="265"/>
      <c r="P9" s="265"/>
      <c r="Q9" s="265"/>
      <c r="R9" s="265"/>
      <c r="S9" s="265"/>
      <c r="T9" s="265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14"/>
      <c r="AW9" s="265"/>
      <c r="AX9" s="265"/>
      <c r="AY9" s="265"/>
      <c r="AZ9" s="265"/>
      <c r="BA9" s="265"/>
      <c r="BB9" s="265"/>
      <c r="BC9" s="265"/>
      <c r="BE9" s="257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117"/>
    </row>
    <row r="10" spans="1:81" ht="19.5" thickBot="1" x14ac:dyDescent="0.35">
      <c r="D10" s="2" t="s">
        <v>80</v>
      </c>
      <c r="H10" s="58" t="s">
        <v>55</v>
      </c>
      <c r="I10" s="58"/>
      <c r="J10" s="1"/>
      <c r="K10" s="87">
        <f>'général 4'!K49</f>
        <v>3733.5799999999972</v>
      </c>
      <c r="N10" s="265"/>
      <c r="O10" s="265"/>
      <c r="P10" s="265"/>
      <c r="Q10" s="265"/>
      <c r="R10" s="265"/>
      <c r="S10" s="265"/>
      <c r="T10" s="265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14"/>
      <c r="AW10" s="265"/>
      <c r="AX10" s="265"/>
      <c r="AY10" s="265"/>
      <c r="AZ10" s="265"/>
      <c r="BA10" s="265"/>
      <c r="BB10" s="265"/>
      <c r="BC10" s="265"/>
      <c r="BE10" s="25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117"/>
    </row>
    <row r="11" spans="1:81" ht="14.25" customHeight="1" thickBot="1" x14ac:dyDescent="0.25">
      <c r="B11" s="1" t="s">
        <v>59</v>
      </c>
      <c r="N11" s="265"/>
      <c r="O11" s="265"/>
      <c r="P11" s="265"/>
      <c r="Q11" s="265"/>
      <c r="R11" s="265"/>
      <c r="S11" s="265"/>
      <c r="T11" s="265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14"/>
      <c r="AW11" s="265"/>
      <c r="AX11" s="265"/>
      <c r="AY11" s="265"/>
      <c r="AZ11" s="265"/>
      <c r="BA11" s="265"/>
      <c r="BB11" s="265"/>
      <c r="BC11" s="265"/>
      <c r="BE11" s="257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117"/>
    </row>
    <row r="12" spans="1:81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65"/>
      <c r="O12" s="265"/>
      <c r="P12" s="265"/>
      <c r="Q12" s="265"/>
      <c r="R12" s="265"/>
      <c r="S12" s="265"/>
      <c r="T12" s="265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14"/>
      <c r="AW12" s="265"/>
      <c r="AX12" s="265"/>
      <c r="AY12" s="265"/>
      <c r="AZ12" s="265"/>
      <c r="BA12" s="265"/>
      <c r="BB12" s="265"/>
      <c r="BC12" s="265"/>
      <c r="BE12" s="257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117"/>
    </row>
    <row r="13" spans="1:81" ht="15.95" customHeight="1" thickTop="1" x14ac:dyDescent="0.2">
      <c r="B13" s="11" t="s">
        <v>2</v>
      </c>
      <c r="C13" s="22" t="s">
        <v>18</v>
      </c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5"/>
      <c r="N13" s="266"/>
      <c r="O13" s="266"/>
      <c r="P13" s="266"/>
      <c r="Q13" s="266"/>
      <c r="R13" s="266"/>
      <c r="S13" s="266"/>
      <c r="T13" s="266"/>
      <c r="U13" s="105"/>
      <c r="V13" s="105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14"/>
      <c r="AW13" s="266"/>
      <c r="AX13" s="266"/>
      <c r="AY13" s="266"/>
      <c r="AZ13" s="266"/>
      <c r="BA13" s="266"/>
      <c r="BB13" s="266"/>
      <c r="BC13" s="266"/>
      <c r="BE13" s="262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117"/>
    </row>
    <row r="14" spans="1:81" x14ac:dyDescent="0.2">
      <c r="A14" s="105"/>
      <c r="B14" s="74" t="s">
        <v>350</v>
      </c>
      <c r="C14" s="35">
        <v>142</v>
      </c>
      <c r="D14" s="30">
        <v>43242</v>
      </c>
      <c r="E14" s="47" t="s">
        <v>315</v>
      </c>
      <c r="F14" s="88">
        <v>120</v>
      </c>
      <c r="G14" s="42" t="s">
        <v>316</v>
      </c>
      <c r="H14" s="43"/>
      <c r="I14" s="92"/>
      <c r="J14" s="40"/>
      <c r="K14" s="96">
        <f>K10-F14+I14</f>
        <v>3613.5799999999972</v>
      </c>
      <c r="L14" s="105"/>
      <c r="N14" s="129"/>
      <c r="O14" s="129"/>
      <c r="P14" s="129"/>
      <c r="Q14" s="129"/>
      <c r="R14" s="129"/>
      <c r="S14" s="129"/>
      <c r="T14" s="129"/>
      <c r="U14" s="105"/>
      <c r="V14" s="105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 t="s">
        <v>77</v>
      </c>
      <c r="AT14" s="129"/>
      <c r="AU14" s="26"/>
      <c r="AW14" s="180" t="str">
        <f>IF(N14="X",I14,"")</f>
        <v/>
      </c>
      <c r="AX14" s="125" t="str">
        <f>IF(O14="X",I14,"")</f>
        <v/>
      </c>
      <c r="AY14" s="125" t="str">
        <f>IF(P14="X",I14,"")</f>
        <v/>
      </c>
      <c r="AZ14" s="125" t="str">
        <f>IF(Q14="X",I14,"")</f>
        <v/>
      </c>
      <c r="BA14" s="125" t="str">
        <f>IF(R14="X",I14,"")</f>
        <v/>
      </c>
      <c r="BB14" s="125" t="str">
        <f>IF(S14="X",I14,"")</f>
        <v/>
      </c>
      <c r="BC14" s="181" t="str">
        <f>IF(T14="X",I14,"")</f>
        <v/>
      </c>
      <c r="BD14" s="5"/>
      <c r="BE14" s="122" t="str">
        <f>IF(W14="X",$F14,"")</f>
        <v/>
      </c>
      <c r="BF14" s="123" t="str">
        <f>IF(X14="X",F14,"")</f>
        <v/>
      </c>
      <c r="BG14" s="123" t="str">
        <f>IF(Y14="X",F14,"")</f>
        <v/>
      </c>
      <c r="BH14" s="123" t="str">
        <f>IF(Z14="X",F14,"")</f>
        <v/>
      </c>
      <c r="BI14" s="123" t="str">
        <f>IF(AA14="X",F14,"")</f>
        <v/>
      </c>
      <c r="BJ14" s="123" t="str">
        <f>IF(AB14="X",F14,"")</f>
        <v/>
      </c>
      <c r="BK14" s="123" t="str">
        <f>IF(AC14="X",F14,"")</f>
        <v/>
      </c>
      <c r="BL14" s="123" t="str">
        <f>IF(AD14="X",F14,"")</f>
        <v/>
      </c>
      <c r="BM14" s="123" t="str">
        <f>IF(AE14="X",F14,"")</f>
        <v/>
      </c>
      <c r="BN14" s="123" t="str">
        <f>IF(AF14="X",F14,"")</f>
        <v/>
      </c>
      <c r="BO14" s="123" t="str">
        <f>IF(AG14="X",F14,"")</f>
        <v/>
      </c>
      <c r="BP14" s="123" t="str">
        <f>IF(AH14="X",F14,"")</f>
        <v/>
      </c>
      <c r="BQ14" s="123" t="str">
        <f>IF(AI14="X",F14,"")</f>
        <v/>
      </c>
      <c r="BR14" s="123" t="str">
        <f>IF(AJ14="X",F14,"")</f>
        <v/>
      </c>
      <c r="BS14" s="123" t="str">
        <f>IF(AK14="X",F14,"")</f>
        <v/>
      </c>
      <c r="BT14" s="123" t="str">
        <f>IF(AL14="X",F14,"")</f>
        <v/>
      </c>
      <c r="BU14" s="123" t="str">
        <f>IF(AM14="X",F14,"")</f>
        <v/>
      </c>
      <c r="BV14" s="123" t="str">
        <f>IF(AN14="X",F14,"")</f>
        <v/>
      </c>
      <c r="BW14" s="123" t="str">
        <f>IF(AO14="X",F14,"")</f>
        <v/>
      </c>
      <c r="BX14" s="123" t="str">
        <f>IF(AP14="X",F14,"")</f>
        <v/>
      </c>
      <c r="BY14" s="123" t="str">
        <f>IF(AQ14="X",F14,"")</f>
        <v/>
      </c>
      <c r="BZ14" s="123" t="str">
        <f>IF(AR14="X",F14,"")</f>
        <v/>
      </c>
      <c r="CA14" s="123">
        <f>IF(AS14="X",F14,"")</f>
        <v>120</v>
      </c>
      <c r="CB14" s="124" t="str">
        <f>IF(AT14="X",F14,"")</f>
        <v/>
      </c>
      <c r="CC14" s="117"/>
    </row>
    <row r="15" spans="1:81" x14ac:dyDescent="0.2">
      <c r="A15" s="105"/>
      <c r="B15" s="23" t="s">
        <v>350</v>
      </c>
      <c r="C15" s="24">
        <v>143</v>
      </c>
      <c r="D15" s="20">
        <v>43242</v>
      </c>
      <c r="E15" s="46" t="s">
        <v>317</v>
      </c>
      <c r="F15" s="89">
        <v>120</v>
      </c>
      <c r="G15" s="65" t="s">
        <v>318</v>
      </c>
      <c r="H15" s="159"/>
      <c r="I15" s="93"/>
      <c r="J15" s="40"/>
      <c r="K15" s="97">
        <f>K14+I15-F15</f>
        <v>3493.5799999999972</v>
      </c>
      <c r="L15" s="105"/>
      <c r="N15" s="129"/>
      <c r="O15" s="129"/>
      <c r="P15" s="129"/>
      <c r="Q15" s="129"/>
      <c r="R15" s="129"/>
      <c r="S15" s="129"/>
      <c r="T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 t="s">
        <v>77</v>
      </c>
      <c r="AT15" s="129"/>
      <c r="AU15" s="26"/>
      <c r="AW15" s="215" t="str">
        <f>IF(N15="X",I15,"")</f>
        <v/>
      </c>
      <c r="AX15" s="216" t="str">
        <f>IF(O15="X",I15,"")</f>
        <v/>
      </c>
      <c r="AY15" s="216" t="str">
        <f>IF(P15="X",I15,"")</f>
        <v/>
      </c>
      <c r="AZ15" s="216" t="str">
        <f>IF(Q15="X",I15,"")</f>
        <v/>
      </c>
      <c r="BA15" s="216" t="str">
        <f>IF(R15="X",I15,"")</f>
        <v/>
      </c>
      <c r="BB15" s="216" t="str">
        <f>IF(S15="X",I15,"")</f>
        <v/>
      </c>
      <c r="BC15" s="217" t="str">
        <f>IF(T15="X",I15,"")</f>
        <v/>
      </c>
      <c r="BD15" s="5"/>
      <c r="BE15" s="117" t="str">
        <f>IF(W15="X",$F15,"")</f>
        <v/>
      </c>
      <c r="BF15" s="5" t="str">
        <f>IF(X15="X",F15,"")</f>
        <v/>
      </c>
      <c r="BG15" s="5" t="str">
        <f>IF(Y15="X",F15,"")</f>
        <v/>
      </c>
      <c r="BH15" s="5" t="str">
        <f>IF(Z15="X",F15,"")</f>
        <v/>
      </c>
      <c r="BI15" s="5" t="str">
        <f>IF(AA15="X",F15,"")</f>
        <v/>
      </c>
      <c r="BJ15" s="5" t="str">
        <f>IF(AB15="X",F15,"")</f>
        <v/>
      </c>
      <c r="BK15" s="5" t="str">
        <f>IF(AC15="X",F15,"")</f>
        <v/>
      </c>
      <c r="BL15" s="5" t="str">
        <f>IF(AD15="X",F15,"")</f>
        <v/>
      </c>
      <c r="BM15" s="5" t="str">
        <f>IF(AE15="X",F15,"")</f>
        <v/>
      </c>
      <c r="BN15" s="5" t="str">
        <f>IF(AF15="X",F15,"")</f>
        <v/>
      </c>
      <c r="BO15" s="5" t="str">
        <f>IF(AG15="X",F15,"")</f>
        <v/>
      </c>
      <c r="BP15" s="5" t="str">
        <f>IF(AH15="X",F15,"")</f>
        <v/>
      </c>
      <c r="BQ15" s="5" t="str">
        <f>IF(AI15="X",F15,"")</f>
        <v/>
      </c>
      <c r="BR15" s="5" t="str">
        <f>IF(AJ15="X",F15,"")</f>
        <v/>
      </c>
      <c r="BS15" s="5" t="str">
        <f>IF(AK15="X",F15,"")</f>
        <v/>
      </c>
      <c r="BT15" s="5" t="str">
        <f>IF(AL15="X",F15,"")</f>
        <v/>
      </c>
      <c r="BU15" s="5" t="str">
        <f>IF(AM15="X",F15,"")</f>
        <v/>
      </c>
      <c r="BV15" s="5" t="str">
        <f>IF(AN15="X",F15,"")</f>
        <v/>
      </c>
      <c r="BW15" s="5" t="str">
        <f>IF(AO15="X",F15,"")</f>
        <v/>
      </c>
      <c r="BX15" s="5" t="str">
        <f>IF(AP15="X",F15,"")</f>
        <v/>
      </c>
      <c r="BY15" s="5" t="str">
        <f>IF(AQ15="X",F15,"")</f>
        <v/>
      </c>
      <c r="BZ15" s="5" t="str">
        <f>IF(AR15="X",F15,"")</f>
        <v/>
      </c>
      <c r="CA15" s="5">
        <f>IF(AS15="X",F15,"")</f>
        <v>120</v>
      </c>
      <c r="CB15" s="118" t="str">
        <f>IF(AT15="X",F15,"")</f>
        <v/>
      </c>
      <c r="CC15" s="117"/>
    </row>
    <row r="16" spans="1:81" ht="12.75" customHeight="1" x14ac:dyDescent="0.2">
      <c r="A16" s="105"/>
      <c r="B16" s="28" t="s">
        <v>350</v>
      </c>
      <c r="C16" s="35">
        <v>144</v>
      </c>
      <c r="D16" s="30">
        <v>43242</v>
      </c>
      <c r="E16" s="47" t="s">
        <v>319</v>
      </c>
      <c r="F16" s="88">
        <v>120</v>
      </c>
      <c r="G16" s="42" t="s">
        <v>320</v>
      </c>
      <c r="H16" s="140"/>
      <c r="I16" s="92"/>
      <c r="J16" s="40"/>
      <c r="K16" s="96">
        <f t="shared" ref="K16:K44" si="0">K15+I16-F16</f>
        <v>3373.5799999999972</v>
      </c>
      <c r="L16" s="105"/>
      <c r="N16" s="129"/>
      <c r="O16" s="129"/>
      <c r="P16" s="129"/>
      <c r="Q16" s="129"/>
      <c r="R16" s="129"/>
      <c r="S16" s="129"/>
      <c r="T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 t="s">
        <v>77</v>
      </c>
      <c r="AT16" s="129"/>
      <c r="AU16" s="26"/>
      <c r="AW16" s="215" t="str">
        <f t="shared" ref="AW16:AW48" si="1">IF(N16="X",I16,"")</f>
        <v/>
      </c>
      <c r="AX16" s="216" t="str">
        <f t="shared" ref="AX16:AX48" si="2">IF(O16="X",I16,"")</f>
        <v/>
      </c>
      <c r="AY16" s="216" t="str">
        <f t="shared" ref="AY16:AY48" si="3">IF(P16="X",I16,"")</f>
        <v/>
      </c>
      <c r="AZ16" s="216" t="str">
        <f t="shared" ref="AZ16:AZ48" si="4">IF(Q16="X",I16,"")</f>
        <v/>
      </c>
      <c r="BA16" s="216" t="str">
        <f t="shared" ref="BA16:BA48" si="5">IF(R16="X",I16,"")</f>
        <v/>
      </c>
      <c r="BB16" s="216" t="str">
        <f t="shared" ref="BB16:BB48" si="6">IF(S16="X",I16,"")</f>
        <v/>
      </c>
      <c r="BC16" s="217" t="str">
        <f t="shared" ref="BC16:BC47" si="7">IF(T16="X",I16,"")</f>
        <v/>
      </c>
      <c r="BD16" s="5"/>
      <c r="BE16" s="117" t="str">
        <f t="shared" ref="BE16:BE48" si="8">IF(W16="X",$F16,"")</f>
        <v/>
      </c>
      <c r="BF16" s="5" t="str">
        <f t="shared" ref="BF16:BF48" si="9">IF(X16="X",F16,"")</f>
        <v/>
      </c>
      <c r="BG16" s="5" t="str">
        <f t="shared" ref="BG16:BG48" si="10">IF(Y16="X",F16,"")</f>
        <v/>
      </c>
      <c r="BH16" s="5" t="str">
        <f t="shared" ref="BH16:BH48" si="11">IF(Z16="X",F16,"")</f>
        <v/>
      </c>
      <c r="BI16" s="5" t="str">
        <f t="shared" ref="BI16:BI48" si="12">IF(AA16="X",F16,"")</f>
        <v/>
      </c>
      <c r="BJ16" s="5" t="str">
        <f t="shared" ref="BJ16:BJ48" si="13">IF(AB16="X",F16,"")</f>
        <v/>
      </c>
      <c r="BK16" s="5" t="str">
        <f t="shared" ref="BK16:BK48" si="14">IF(AC16="X",F16,"")</f>
        <v/>
      </c>
      <c r="BL16" s="5" t="str">
        <f t="shared" ref="BL16:BL48" si="15">IF(AD16="X",F16,"")</f>
        <v/>
      </c>
      <c r="BM16" s="5" t="str">
        <f t="shared" ref="BM16:BM48" si="16">IF(AE16="X",F16,"")</f>
        <v/>
      </c>
      <c r="BN16" s="5" t="str">
        <f t="shared" ref="BN16:BN48" si="17">IF(AF16="X",F16,"")</f>
        <v/>
      </c>
      <c r="BO16" s="5" t="str">
        <f t="shared" ref="BO16:BO48" si="18">IF(AG16="X",F16,"")</f>
        <v/>
      </c>
      <c r="BP16" s="5" t="str">
        <f t="shared" ref="BP16:BP48" si="19">IF(AH16="X",F16,"")</f>
        <v/>
      </c>
      <c r="BQ16" s="5" t="str">
        <f t="shared" ref="BQ16:BQ48" si="20">IF(AI16="X",F16,"")</f>
        <v/>
      </c>
      <c r="BR16" s="5" t="str">
        <f t="shared" ref="BR16:BR48" si="21">IF(AJ16="X",F16,"")</f>
        <v/>
      </c>
      <c r="BS16" s="5" t="str">
        <f t="shared" ref="BS16:BS48" si="22">IF(AK16="X",F16,"")</f>
        <v/>
      </c>
      <c r="BT16" s="5" t="str">
        <f t="shared" ref="BT16:BT48" si="23">IF(AL16="X",F16,"")</f>
        <v/>
      </c>
      <c r="BU16" s="5" t="str">
        <f t="shared" ref="BU16:BU48" si="24">IF(AM16="X",F16,"")</f>
        <v/>
      </c>
      <c r="BV16" s="5" t="str">
        <f t="shared" ref="BV16:BV48" si="25">IF(AN16="X",F16,"")</f>
        <v/>
      </c>
      <c r="BW16" s="5" t="str">
        <f t="shared" ref="BW16:BW48" si="26">IF(AO16="X",F16,"")</f>
        <v/>
      </c>
      <c r="BX16" s="5" t="str">
        <f t="shared" ref="BX16:BX48" si="27">IF(AP16="X",F16,"")</f>
        <v/>
      </c>
      <c r="BY16" s="5" t="str">
        <f t="shared" ref="BY16:BY48" si="28">IF(AQ16="X",F16,"")</f>
        <v/>
      </c>
      <c r="BZ16" s="5" t="str">
        <f t="shared" ref="BZ16:BZ48" si="29">IF(AR16="X",F16,"")</f>
        <v/>
      </c>
      <c r="CA16" s="5">
        <f t="shared" ref="CA16:CA48" si="30">IF(AS16="X",F16,"")</f>
        <v>120</v>
      </c>
      <c r="CB16" s="118" t="str">
        <f t="shared" ref="CB16:CB46" si="31">IF(AT16="X",F16,"")</f>
        <v/>
      </c>
      <c r="CC16" s="117"/>
    </row>
    <row r="17" spans="1:81" x14ac:dyDescent="0.2">
      <c r="A17" s="105"/>
      <c r="B17" s="23" t="s">
        <v>350</v>
      </c>
      <c r="C17" s="24">
        <v>145</v>
      </c>
      <c r="D17" s="20">
        <v>43242</v>
      </c>
      <c r="E17" s="44" t="s">
        <v>321</v>
      </c>
      <c r="F17" s="89">
        <v>60</v>
      </c>
      <c r="G17" s="65" t="s">
        <v>322</v>
      </c>
      <c r="H17" s="137"/>
      <c r="I17" s="93"/>
      <c r="J17" s="40"/>
      <c r="K17" s="97">
        <f t="shared" si="0"/>
        <v>3313.5799999999972</v>
      </c>
      <c r="L17" s="105"/>
      <c r="N17" s="129"/>
      <c r="O17" s="129"/>
      <c r="P17" s="129"/>
      <c r="Q17" s="129"/>
      <c r="R17" s="129"/>
      <c r="S17" s="129"/>
      <c r="T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 t="s">
        <v>77</v>
      </c>
      <c r="AS17" s="129"/>
      <c r="AT17" s="129"/>
      <c r="AU17" s="26"/>
      <c r="AW17" s="215" t="str">
        <f t="shared" si="1"/>
        <v/>
      </c>
      <c r="AX17" s="216" t="str">
        <f t="shared" si="2"/>
        <v/>
      </c>
      <c r="AY17" s="216" t="str">
        <f t="shared" si="3"/>
        <v/>
      </c>
      <c r="AZ17" s="216" t="str">
        <f t="shared" si="4"/>
        <v/>
      </c>
      <c r="BA17" s="216" t="str">
        <f t="shared" si="5"/>
        <v/>
      </c>
      <c r="BB17" s="216" t="str">
        <f t="shared" si="6"/>
        <v/>
      </c>
      <c r="BC17" s="217" t="str">
        <f t="shared" si="7"/>
        <v/>
      </c>
      <c r="BD17" s="5"/>
      <c r="BE17" s="117" t="str">
        <f t="shared" si="8"/>
        <v/>
      </c>
      <c r="BF17" s="5" t="str">
        <f t="shared" si="9"/>
        <v/>
      </c>
      <c r="BG17" s="5" t="str">
        <f t="shared" si="10"/>
        <v/>
      </c>
      <c r="BH17" s="5" t="str">
        <f t="shared" si="11"/>
        <v/>
      </c>
      <c r="BI17" s="5" t="str">
        <f t="shared" si="12"/>
        <v/>
      </c>
      <c r="BJ17" s="5" t="str">
        <f t="shared" si="13"/>
        <v/>
      </c>
      <c r="BK17" s="5" t="str">
        <f t="shared" si="14"/>
        <v/>
      </c>
      <c r="BL17" s="5" t="str">
        <f t="shared" si="15"/>
        <v/>
      </c>
      <c r="BM17" s="5" t="str">
        <f t="shared" si="16"/>
        <v/>
      </c>
      <c r="BN17" s="5" t="str">
        <f t="shared" si="17"/>
        <v/>
      </c>
      <c r="BO17" s="5" t="str">
        <f t="shared" si="18"/>
        <v/>
      </c>
      <c r="BP17" s="5" t="str">
        <f t="shared" si="19"/>
        <v/>
      </c>
      <c r="BQ17" s="5" t="str">
        <f t="shared" si="20"/>
        <v/>
      </c>
      <c r="BR17" s="5" t="str">
        <f t="shared" si="21"/>
        <v/>
      </c>
      <c r="BS17" s="5" t="str">
        <f t="shared" si="22"/>
        <v/>
      </c>
      <c r="BT17" s="5" t="str">
        <f t="shared" si="23"/>
        <v/>
      </c>
      <c r="BU17" s="5" t="str">
        <f t="shared" si="24"/>
        <v/>
      </c>
      <c r="BV17" s="5" t="str">
        <f t="shared" si="25"/>
        <v/>
      </c>
      <c r="BW17" s="5" t="str">
        <f t="shared" si="26"/>
        <v/>
      </c>
      <c r="BX17" s="5" t="str">
        <f t="shared" si="27"/>
        <v/>
      </c>
      <c r="BY17" s="5" t="str">
        <f t="shared" si="28"/>
        <v/>
      </c>
      <c r="BZ17" s="5">
        <f t="shared" si="29"/>
        <v>60</v>
      </c>
      <c r="CA17" s="5" t="str">
        <f t="shared" si="30"/>
        <v/>
      </c>
      <c r="CB17" s="118" t="str">
        <f t="shared" si="31"/>
        <v/>
      </c>
      <c r="CC17" s="117"/>
    </row>
    <row r="18" spans="1:81" x14ac:dyDescent="0.2">
      <c r="A18" s="105"/>
      <c r="B18" s="74" t="s">
        <v>350</v>
      </c>
      <c r="C18" s="35">
        <v>146</v>
      </c>
      <c r="D18" s="30">
        <v>43242</v>
      </c>
      <c r="E18" s="47" t="s">
        <v>323</v>
      </c>
      <c r="F18" s="88">
        <v>60</v>
      </c>
      <c r="G18" s="42" t="s">
        <v>324</v>
      </c>
      <c r="H18" s="158"/>
      <c r="I18" s="92"/>
      <c r="J18" s="40"/>
      <c r="K18" s="96">
        <f t="shared" si="0"/>
        <v>3253.5799999999972</v>
      </c>
      <c r="L18" s="105"/>
      <c r="N18" s="129"/>
      <c r="O18" s="129"/>
      <c r="P18" s="129"/>
      <c r="Q18" s="129"/>
      <c r="R18" s="129"/>
      <c r="S18" s="129"/>
      <c r="T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 t="s">
        <v>77</v>
      </c>
      <c r="AS18" s="129"/>
      <c r="AT18" s="129"/>
      <c r="AU18" s="26"/>
      <c r="AW18" s="215" t="str">
        <f t="shared" si="1"/>
        <v/>
      </c>
      <c r="AX18" s="216" t="str">
        <f t="shared" si="2"/>
        <v/>
      </c>
      <c r="AY18" s="216" t="str">
        <f t="shared" si="3"/>
        <v/>
      </c>
      <c r="AZ18" s="216" t="str">
        <f t="shared" si="4"/>
        <v/>
      </c>
      <c r="BA18" s="216" t="str">
        <f t="shared" si="5"/>
        <v/>
      </c>
      <c r="BB18" s="216" t="str">
        <f t="shared" si="6"/>
        <v/>
      </c>
      <c r="BC18" s="217" t="str">
        <f t="shared" si="7"/>
        <v/>
      </c>
      <c r="BD18" s="5"/>
      <c r="BE18" s="117" t="str">
        <f t="shared" si="8"/>
        <v/>
      </c>
      <c r="BF18" s="5" t="str">
        <f t="shared" si="9"/>
        <v/>
      </c>
      <c r="BG18" s="5" t="str">
        <f t="shared" si="10"/>
        <v/>
      </c>
      <c r="BH18" s="5" t="str">
        <f t="shared" si="11"/>
        <v/>
      </c>
      <c r="BI18" s="5" t="str">
        <f t="shared" si="12"/>
        <v/>
      </c>
      <c r="BJ18" s="5" t="str">
        <f t="shared" si="13"/>
        <v/>
      </c>
      <c r="BK18" s="5" t="str">
        <f t="shared" si="14"/>
        <v/>
      </c>
      <c r="BL18" s="5" t="str">
        <f t="shared" si="15"/>
        <v/>
      </c>
      <c r="BM18" s="5" t="str">
        <f t="shared" si="16"/>
        <v/>
      </c>
      <c r="BN18" s="5" t="str">
        <f t="shared" si="17"/>
        <v/>
      </c>
      <c r="BO18" s="5" t="str">
        <f t="shared" si="18"/>
        <v/>
      </c>
      <c r="BP18" s="5" t="str">
        <f t="shared" si="19"/>
        <v/>
      </c>
      <c r="BQ18" s="5" t="str">
        <f t="shared" si="20"/>
        <v/>
      </c>
      <c r="BR18" s="5" t="str">
        <f t="shared" si="21"/>
        <v/>
      </c>
      <c r="BS18" s="5" t="str">
        <f t="shared" si="22"/>
        <v/>
      </c>
      <c r="BT18" s="5" t="str">
        <f t="shared" si="23"/>
        <v/>
      </c>
      <c r="BU18" s="5" t="str">
        <f t="shared" si="24"/>
        <v/>
      </c>
      <c r="BV18" s="5" t="str">
        <f t="shared" si="25"/>
        <v/>
      </c>
      <c r="BW18" s="5" t="str">
        <f t="shared" si="26"/>
        <v/>
      </c>
      <c r="BX18" s="5" t="str">
        <f t="shared" si="27"/>
        <v/>
      </c>
      <c r="BY18" s="5" t="str">
        <f t="shared" si="28"/>
        <v/>
      </c>
      <c r="BZ18" s="5">
        <f t="shared" si="29"/>
        <v>60</v>
      </c>
      <c r="CA18" s="5" t="str">
        <f t="shared" si="30"/>
        <v/>
      </c>
      <c r="CB18" s="118" t="str">
        <f t="shared" si="31"/>
        <v/>
      </c>
      <c r="CC18" s="117"/>
    </row>
    <row r="19" spans="1:81" ht="12.75" customHeight="1" x14ac:dyDescent="0.2">
      <c r="A19" s="105"/>
      <c r="B19" s="75" t="s">
        <v>350</v>
      </c>
      <c r="C19" s="24">
        <v>147</v>
      </c>
      <c r="D19" s="20">
        <v>43242</v>
      </c>
      <c r="E19" s="44" t="s">
        <v>88</v>
      </c>
      <c r="F19" s="89">
        <v>60</v>
      </c>
      <c r="G19" s="65" t="s">
        <v>325</v>
      </c>
      <c r="H19" s="25"/>
      <c r="I19" s="93"/>
      <c r="J19" s="40"/>
      <c r="K19" s="97">
        <f t="shared" si="0"/>
        <v>3193.5799999999972</v>
      </c>
      <c r="L19" s="105"/>
      <c r="N19" s="129"/>
      <c r="O19" s="129"/>
      <c r="P19" s="129"/>
      <c r="Q19" s="129"/>
      <c r="R19" s="129"/>
      <c r="S19" s="129"/>
      <c r="T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 t="s">
        <v>77</v>
      </c>
      <c r="AS19" s="129"/>
      <c r="AT19" s="129"/>
      <c r="AU19" s="26"/>
      <c r="AW19" s="215" t="str">
        <f t="shared" si="1"/>
        <v/>
      </c>
      <c r="AX19" s="216" t="str">
        <f t="shared" si="2"/>
        <v/>
      </c>
      <c r="AY19" s="216" t="str">
        <f t="shared" si="3"/>
        <v/>
      </c>
      <c r="AZ19" s="216" t="str">
        <f t="shared" si="4"/>
        <v/>
      </c>
      <c r="BA19" s="216" t="str">
        <f t="shared" si="5"/>
        <v/>
      </c>
      <c r="BB19" s="216" t="str">
        <f t="shared" si="6"/>
        <v/>
      </c>
      <c r="BC19" s="217" t="str">
        <f t="shared" si="7"/>
        <v/>
      </c>
      <c r="BD19" s="5"/>
      <c r="BE19" s="117" t="str">
        <f t="shared" si="8"/>
        <v/>
      </c>
      <c r="BF19" s="5" t="str">
        <f t="shared" si="9"/>
        <v/>
      </c>
      <c r="BG19" s="5" t="str">
        <f t="shared" si="10"/>
        <v/>
      </c>
      <c r="BH19" s="5" t="str">
        <f t="shared" si="11"/>
        <v/>
      </c>
      <c r="BI19" s="5" t="str">
        <f t="shared" si="12"/>
        <v/>
      </c>
      <c r="BJ19" s="5" t="str">
        <f t="shared" si="13"/>
        <v/>
      </c>
      <c r="BK19" s="5" t="str">
        <f t="shared" si="14"/>
        <v/>
      </c>
      <c r="BL19" s="5" t="str">
        <f t="shared" si="15"/>
        <v/>
      </c>
      <c r="BM19" s="5" t="str">
        <f t="shared" si="16"/>
        <v/>
      </c>
      <c r="BN19" s="5" t="str">
        <f t="shared" si="17"/>
        <v/>
      </c>
      <c r="BO19" s="5" t="str">
        <f t="shared" si="18"/>
        <v/>
      </c>
      <c r="BP19" s="5" t="str">
        <f t="shared" si="19"/>
        <v/>
      </c>
      <c r="BQ19" s="5" t="str">
        <f t="shared" si="20"/>
        <v/>
      </c>
      <c r="BR19" s="5" t="str">
        <f t="shared" si="21"/>
        <v/>
      </c>
      <c r="BS19" s="5" t="str">
        <f t="shared" si="22"/>
        <v/>
      </c>
      <c r="BT19" s="5" t="str">
        <f t="shared" si="23"/>
        <v/>
      </c>
      <c r="BU19" s="5" t="str">
        <f t="shared" si="24"/>
        <v/>
      </c>
      <c r="BV19" s="5" t="str">
        <f t="shared" si="25"/>
        <v/>
      </c>
      <c r="BW19" s="5" t="str">
        <f t="shared" si="26"/>
        <v/>
      </c>
      <c r="BX19" s="5" t="str">
        <f t="shared" si="27"/>
        <v/>
      </c>
      <c r="BY19" s="5" t="str">
        <f t="shared" si="28"/>
        <v/>
      </c>
      <c r="BZ19" s="5">
        <f t="shared" si="29"/>
        <v>60</v>
      </c>
      <c r="CA19" s="5" t="str">
        <f t="shared" si="30"/>
        <v/>
      </c>
      <c r="CB19" s="118" t="str">
        <f t="shared" si="31"/>
        <v/>
      </c>
      <c r="CC19" s="117"/>
    </row>
    <row r="20" spans="1:81" x14ac:dyDescent="0.2">
      <c r="A20" s="105"/>
      <c r="B20" s="74" t="s">
        <v>350</v>
      </c>
      <c r="C20" s="35">
        <v>148</v>
      </c>
      <c r="D20" s="30">
        <v>43242</v>
      </c>
      <c r="E20" s="45" t="s">
        <v>326</v>
      </c>
      <c r="F20" s="88">
        <v>60</v>
      </c>
      <c r="G20" s="42" t="s">
        <v>327</v>
      </c>
      <c r="H20" s="45"/>
      <c r="I20" s="92"/>
      <c r="J20" s="26"/>
      <c r="K20" s="96">
        <f t="shared" si="0"/>
        <v>3133.5799999999972</v>
      </c>
      <c r="L20" s="105"/>
      <c r="N20" s="129"/>
      <c r="O20" s="129"/>
      <c r="P20" s="129"/>
      <c r="Q20" s="129"/>
      <c r="R20" s="129"/>
      <c r="S20" s="129"/>
      <c r="T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 t="s">
        <v>77</v>
      </c>
      <c r="AS20" s="129"/>
      <c r="AT20" s="129"/>
      <c r="AU20" s="26"/>
      <c r="AW20" s="215" t="str">
        <f t="shared" si="1"/>
        <v/>
      </c>
      <c r="AX20" s="216" t="str">
        <f t="shared" si="2"/>
        <v/>
      </c>
      <c r="AY20" s="216" t="str">
        <f t="shared" si="3"/>
        <v/>
      </c>
      <c r="AZ20" s="216" t="str">
        <f t="shared" si="4"/>
        <v/>
      </c>
      <c r="BA20" s="216" t="str">
        <f t="shared" si="5"/>
        <v/>
      </c>
      <c r="BB20" s="216" t="str">
        <f t="shared" si="6"/>
        <v/>
      </c>
      <c r="BC20" s="217" t="str">
        <f t="shared" si="7"/>
        <v/>
      </c>
      <c r="BD20" s="5"/>
      <c r="BE20" s="117" t="str">
        <f t="shared" si="8"/>
        <v/>
      </c>
      <c r="BF20" s="5" t="str">
        <f t="shared" si="9"/>
        <v/>
      </c>
      <c r="BG20" s="5" t="str">
        <f t="shared" si="10"/>
        <v/>
      </c>
      <c r="BH20" s="5" t="str">
        <f t="shared" si="11"/>
        <v/>
      </c>
      <c r="BI20" s="5" t="str">
        <f t="shared" si="12"/>
        <v/>
      </c>
      <c r="BJ20" s="5" t="str">
        <f t="shared" si="13"/>
        <v/>
      </c>
      <c r="BK20" s="5" t="str">
        <f t="shared" si="14"/>
        <v/>
      </c>
      <c r="BL20" s="5" t="str">
        <f t="shared" si="15"/>
        <v/>
      </c>
      <c r="BM20" s="5" t="str">
        <f t="shared" si="16"/>
        <v/>
      </c>
      <c r="BN20" s="5" t="str">
        <f t="shared" si="17"/>
        <v/>
      </c>
      <c r="BO20" s="5" t="str">
        <f t="shared" si="18"/>
        <v/>
      </c>
      <c r="BP20" s="5" t="str">
        <f t="shared" si="19"/>
        <v/>
      </c>
      <c r="BQ20" s="5" t="str">
        <f t="shared" si="20"/>
        <v/>
      </c>
      <c r="BR20" s="5" t="str">
        <f t="shared" si="21"/>
        <v/>
      </c>
      <c r="BS20" s="5" t="str">
        <f t="shared" si="22"/>
        <v/>
      </c>
      <c r="BT20" s="5" t="str">
        <f t="shared" si="23"/>
        <v/>
      </c>
      <c r="BU20" s="5" t="str">
        <f t="shared" si="24"/>
        <v/>
      </c>
      <c r="BV20" s="5" t="str">
        <f t="shared" si="25"/>
        <v/>
      </c>
      <c r="BW20" s="5" t="str">
        <f t="shared" si="26"/>
        <v/>
      </c>
      <c r="BX20" s="5" t="str">
        <f t="shared" si="27"/>
        <v/>
      </c>
      <c r="BY20" s="5" t="str">
        <f t="shared" si="28"/>
        <v/>
      </c>
      <c r="BZ20" s="5">
        <f t="shared" si="29"/>
        <v>60</v>
      </c>
      <c r="CA20" s="5" t="str">
        <f t="shared" si="30"/>
        <v/>
      </c>
      <c r="CB20" s="118" t="str">
        <f t="shared" si="31"/>
        <v/>
      </c>
      <c r="CC20" s="117"/>
    </row>
    <row r="21" spans="1:81" x14ac:dyDescent="0.2">
      <c r="A21" s="105"/>
      <c r="B21" s="174" t="s">
        <v>350</v>
      </c>
      <c r="C21" s="24">
        <v>149</v>
      </c>
      <c r="D21" s="20">
        <v>43242</v>
      </c>
      <c r="E21" s="46" t="s">
        <v>88</v>
      </c>
      <c r="F21" s="111">
        <v>60</v>
      </c>
      <c r="G21" s="65" t="s">
        <v>328</v>
      </c>
      <c r="H21" s="25"/>
      <c r="I21" s="93"/>
      <c r="J21" s="26"/>
      <c r="K21" s="97">
        <f t="shared" si="0"/>
        <v>3073.5799999999972</v>
      </c>
      <c r="L21" s="105"/>
      <c r="N21" s="129"/>
      <c r="O21" s="129"/>
      <c r="P21" s="129"/>
      <c r="Q21" s="129"/>
      <c r="R21" s="129"/>
      <c r="S21" s="129"/>
      <c r="T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 t="s">
        <v>77</v>
      </c>
      <c r="AS21" s="129"/>
      <c r="AT21" s="129"/>
      <c r="AU21" s="26"/>
      <c r="AW21" s="215" t="str">
        <f t="shared" si="1"/>
        <v/>
      </c>
      <c r="AX21" s="216" t="str">
        <f t="shared" si="2"/>
        <v/>
      </c>
      <c r="AY21" s="216" t="str">
        <f t="shared" si="3"/>
        <v/>
      </c>
      <c r="AZ21" s="216" t="str">
        <f t="shared" si="4"/>
        <v/>
      </c>
      <c r="BA21" s="216" t="str">
        <f t="shared" si="5"/>
        <v/>
      </c>
      <c r="BB21" s="216" t="str">
        <f t="shared" si="6"/>
        <v/>
      </c>
      <c r="BC21" s="217" t="str">
        <f t="shared" si="7"/>
        <v/>
      </c>
      <c r="BD21" s="5"/>
      <c r="BE21" s="117" t="str">
        <f t="shared" si="8"/>
        <v/>
      </c>
      <c r="BF21" s="5" t="str">
        <f t="shared" si="9"/>
        <v/>
      </c>
      <c r="BG21" s="5" t="str">
        <f t="shared" si="10"/>
        <v/>
      </c>
      <c r="BH21" s="5" t="str">
        <f t="shared" si="11"/>
        <v/>
      </c>
      <c r="BI21" s="5" t="str">
        <f t="shared" si="12"/>
        <v/>
      </c>
      <c r="BJ21" s="5" t="str">
        <f t="shared" si="13"/>
        <v/>
      </c>
      <c r="BK21" s="5" t="str">
        <f t="shared" si="14"/>
        <v/>
      </c>
      <c r="BL21" s="5" t="str">
        <f t="shared" si="15"/>
        <v/>
      </c>
      <c r="BM21" s="5" t="str">
        <f t="shared" si="16"/>
        <v/>
      </c>
      <c r="BN21" s="5" t="str">
        <f t="shared" si="17"/>
        <v/>
      </c>
      <c r="BO21" s="5" t="str">
        <f t="shared" si="18"/>
        <v/>
      </c>
      <c r="BP21" s="5" t="str">
        <f t="shared" si="19"/>
        <v/>
      </c>
      <c r="BQ21" s="5" t="str">
        <f t="shared" si="20"/>
        <v/>
      </c>
      <c r="BR21" s="5" t="str">
        <f t="shared" si="21"/>
        <v/>
      </c>
      <c r="BS21" s="5" t="str">
        <f t="shared" si="22"/>
        <v/>
      </c>
      <c r="BT21" s="5" t="str">
        <f t="shared" si="23"/>
        <v/>
      </c>
      <c r="BU21" s="5" t="str">
        <f t="shared" si="24"/>
        <v/>
      </c>
      <c r="BV21" s="5" t="str">
        <f t="shared" si="25"/>
        <v/>
      </c>
      <c r="BW21" s="5" t="str">
        <f t="shared" si="26"/>
        <v/>
      </c>
      <c r="BX21" s="5" t="str">
        <f t="shared" si="27"/>
        <v/>
      </c>
      <c r="BY21" s="5" t="str">
        <f t="shared" si="28"/>
        <v/>
      </c>
      <c r="BZ21" s="5">
        <f t="shared" si="29"/>
        <v>60</v>
      </c>
      <c r="CA21" s="5" t="str">
        <f t="shared" si="30"/>
        <v/>
      </c>
      <c r="CB21" s="118" t="str">
        <f t="shared" si="31"/>
        <v/>
      </c>
      <c r="CC21" s="117"/>
    </row>
    <row r="22" spans="1:81" x14ac:dyDescent="0.2">
      <c r="A22" s="105"/>
      <c r="B22" s="28" t="s">
        <v>350</v>
      </c>
      <c r="C22" s="35">
        <v>150</v>
      </c>
      <c r="D22" s="30">
        <v>43242</v>
      </c>
      <c r="E22" s="47" t="s">
        <v>329</v>
      </c>
      <c r="F22" s="88">
        <v>55</v>
      </c>
      <c r="G22" s="42" t="s">
        <v>330</v>
      </c>
      <c r="H22" s="45"/>
      <c r="I22" s="92"/>
      <c r="J22" s="26"/>
      <c r="K22" s="96">
        <f t="shared" si="0"/>
        <v>3018.5799999999972</v>
      </c>
      <c r="L22" s="105"/>
      <c r="N22" s="129"/>
      <c r="O22" s="129"/>
      <c r="P22" s="129"/>
      <c r="Q22" s="129"/>
      <c r="R22" s="129"/>
      <c r="S22" s="129"/>
      <c r="T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 t="s">
        <v>77</v>
      </c>
      <c r="AS22" s="129"/>
      <c r="AT22" s="129"/>
      <c r="AU22" s="26"/>
      <c r="AW22" s="215" t="str">
        <f t="shared" si="1"/>
        <v/>
      </c>
      <c r="AX22" s="216" t="str">
        <f t="shared" si="2"/>
        <v/>
      </c>
      <c r="AY22" s="216" t="str">
        <f t="shared" si="3"/>
        <v/>
      </c>
      <c r="AZ22" s="216" t="str">
        <f t="shared" si="4"/>
        <v/>
      </c>
      <c r="BA22" s="216" t="str">
        <f t="shared" si="5"/>
        <v/>
      </c>
      <c r="BB22" s="216" t="str">
        <f t="shared" si="6"/>
        <v/>
      </c>
      <c r="BC22" s="217" t="str">
        <f t="shared" si="7"/>
        <v/>
      </c>
      <c r="BD22" s="5"/>
      <c r="BE22" s="117" t="str">
        <f t="shared" si="8"/>
        <v/>
      </c>
      <c r="BF22" s="5" t="str">
        <f t="shared" si="9"/>
        <v/>
      </c>
      <c r="BG22" s="5" t="str">
        <f t="shared" si="10"/>
        <v/>
      </c>
      <c r="BH22" s="5" t="str">
        <f t="shared" si="11"/>
        <v/>
      </c>
      <c r="BI22" s="5" t="str">
        <f t="shared" si="12"/>
        <v/>
      </c>
      <c r="BJ22" s="5" t="str">
        <f t="shared" si="13"/>
        <v/>
      </c>
      <c r="BK22" s="5" t="str">
        <f t="shared" si="14"/>
        <v/>
      </c>
      <c r="BL22" s="5" t="str">
        <f t="shared" si="15"/>
        <v/>
      </c>
      <c r="BM22" s="5" t="str">
        <f t="shared" si="16"/>
        <v/>
      </c>
      <c r="BN22" s="5" t="str">
        <f t="shared" si="17"/>
        <v/>
      </c>
      <c r="BO22" s="5" t="str">
        <f t="shared" si="18"/>
        <v/>
      </c>
      <c r="BP22" s="5" t="str">
        <f t="shared" si="19"/>
        <v/>
      </c>
      <c r="BQ22" s="5" t="str">
        <f t="shared" si="20"/>
        <v/>
      </c>
      <c r="BR22" s="5" t="str">
        <f t="shared" si="21"/>
        <v/>
      </c>
      <c r="BS22" s="5" t="str">
        <f t="shared" si="22"/>
        <v/>
      </c>
      <c r="BT22" s="5" t="str">
        <f t="shared" si="23"/>
        <v/>
      </c>
      <c r="BU22" s="5" t="str">
        <f t="shared" si="24"/>
        <v/>
      </c>
      <c r="BV22" s="5" t="str">
        <f t="shared" si="25"/>
        <v/>
      </c>
      <c r="BW22" s="5" t="str">
        <f t="shared" si="26"/>
        <v/>
      </c>
      <c r="BX22" s="5" t="str">
        <f t="shared" si="27"/>
        <v/>
      </c>
      <c r="BY22" s="5" t="str">
        <f t="shared" si="28"/>
        <v/>
      </c>
      <c r="BZ22" s="5">
        <f t="shared" si="29"/>
        <v>55</v>
      </c>
      <c r="CA22" s="5" t="str">
        <f t="shared" si="30"/>
        <v/>
      </c>
      <c r="CB22" s="118" t="str">
        <f t="shared" si="31"/>
        <v/>
      </c>
      <c r="CC22" s="117"/>
    </row>
    <row r="23" spans="1:81" x14ac:dyDescent="0.2">
      <c r="A23" s="105"/>
      <c r="B23" s="23" t="s">
        <v>350</v>
      </c>
      <c r="C23" s="24">
        <v>151</v>
      </c>
      <c r="D23" s="20">
        <v>43248</v>
      </c>
      <c r="E23" s="19" t="s">
        <v>88</v>
      </c>
      <c r="F23" s="89">
        <v>117.53</v>
      </c>
      <c r="G23" s="73" t="s">
        <v>332</v>
      </c>
      <c r="H23" s="44"/>
      <c r="I23" s="93"/>
      <c r="J23" s="26"/>
      <c r="K23" s="97">
        <f t="shared" si="0"/>
        <v>2901.049999999997</v>
      </c>
      <c r="L23" s="105"/>
      <c r="N23" s="129"/>
      <c r="O23" s="129"/>
      <c r="P23" s="129"/>
      <c r="Q23" s="129"/>
      <c r="R23" s="129"/>
      <c r="S23" s="129"/>
      <c r="T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 t="s">
        <v>77</v>
      </c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26"/>
      <c r="AW23" s="215" t="str">
        <f t="shared" si="1"/>
        <v/>
      </c>
      <c r="AX23" s="216" t="str">
        <f t="shared" si="2"/>
        <v/>
      </c>
      <c r="AY23" s="216" t="str">
        <f t="shared" si="3"/>
        <v/>
      </c>
      <c r="AZ23" s="216" t="str">
        <f t="shared" si="4"/>
        <v/>
      </c>
      <c r="BA23" s="216" t="str">
        <f t="shared" si="5"/>
        <v/>
      </c>
      <c r="BB23" s="216" t="str">
        <f t="shared" si="6"/>
        <v/>
      </c>
      <c r="BC23" s="217" t="str">
        <f t="shared" si="7"/>
        <v/>
      </c>
      <c r="BD23" s="5"/>
      <c r="BE23" s="117" t="str">
        <f t="shared" si="8"/>
        <v/>
      </c>
      <c r="BF23" s="5" t="str">
        <f t="shared" si="9"/>
        <v/>
      </c>
      <c r="BG23" s="5" t="str">
        <f t="shared" si="10"/>
        <v/>
      </c>
      <c r="BH23" s="5" t="str">
        <f t="shared" si="11"/>
        <v/>
      </c>
      <c r="BI23" s="5" t="str">
        <f t="shared" si="12"/>
        <v/>
      </c>
      <c r="BJ23" s="5" t="str">
        <f t="shared" si="13"/>
        <v/>
      </c>
      <c r="BK23" s="5" t="str">
        <f t="shared" si="14"/>
        <v/>
      </c>
      <c r="BL23" s="5" t="str">
        <f t="shared" si="15"/>
        <v/>
      </c>
      <c r="BM23" s="5" t="str">
        <f t="shared" si="16"/>
        <v/>
      </c>
      <c r="BN23" s="5" t="str">
        <f t="shared" si="17"/>
        <v/>
      </c>
      <c r="BO23" s="5" t="str">
        <f t="shared" si="18"/>
        <v/>
      </c>
      <c r="BP23" s="5" t="str">
        <f t="shared" si="19"/>
        <v/>
      </c>
      <c r="BQ23" s="5" t="str">
        <f t="shared" si="20"/>
        <v/>
      </c>
      <c r="BR23" s="5">
        <f t="shared" si="21"/>
        <v>117.53</v>
      </c>
      <c r="BS23" s="5" t="str">
        <f t="shared" si="22"/>
        <v/>
      </c>
      <c r="BT23" s="5" t="str">
        <f t="shared" si="23"/>
        <v/>
      </c>
      <c r="BU23" s="5" t="str">
        <f t="shared" si="24"/>
        <v/>
      </c>
      <c r="BV23" s="5" t="str">
        <f t="shared" si="25"/>
        <v/>
      </c>
      <c r="BW23" s="5" t="str">
        <f t="shared" si="26"/>
        <v/>
      </c>
      <c r="BX23" s="5" t="str">
        <f t="shared" si="27"/>
        <v/>
      </c>
      <c r="BY23" s="5" t="str">
        <f t="shared" si="28"/>
        <v/>
      </c>
      <c r="BZ23" s="5" t="str">
        <f t="shared" si="29"/>
        <v/>
      </c>
      <c r="CA23" s="5" t="str">
        <f t="shared" si="30"/>
        <v/>
      </c>
      <c r="CB23" s="118" t="str">
        <f t="shared" si="31"/>
        <v/>
      </c>
      <c r="CC23" s="117"/>
    </row>
    <row r="24" spans="1:81" x14ac:dyDescent="0.2">
      <c r="A24" s="105"/>
      <c r="B24" s="28" t="s">
        <v>350</v>
      </c>
      <c r="C24" s="35">
        <v>152</v>
      </c>
      <c r="D24" s="30">
        <v>43248</v>
      </c>
      <c r="E24" s="36" t="s">
        <v>88</v>
      </c>
      <c r="F24" s="88">
        <v>25.8</v>
      </c>
      <c r="G24" s="42" t="s">
        <v>333</v>
      </c>
      <c r="H24" s="31"/>
      <c r="I24" s="92"/>
      <c r="J24" s="26"/>
      <c r="K24" s="96">
        <f t="shared" si="0"/>
        <v>2875.2499999999968</v>
      </c>
      <c r="L24" s="105"/>
      <c r="N24" s="129"/>
      <c r="O24" s="129"/>
      <c r="P24" s="129"/>
      <c r="Q24" s="129"/>
      <c r="R24" s="129"/>
      <c r="S24" s="129"/>
      <c r="T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 t="s">
        <v>77</v>
      </c>
      <c r="AL24" s="129"/>
      <c r="AM24" s="129"/>
      <c r="AN24" s="129"/>
      <c r="AO24" s="129"/>
      <c r="AP24" s="129"/>
      <c r="AQ24" s="129"/>
      <c r="AR24" s="129"/>
      <c r="AS24" s="129"/>
      <c r="AT24" s="129"/>
      <c r="AU24" s="26"/>
      <c r="AW24" s="215" t="str">
        <f t="shared" si="1"/>
        <v/>
      </c>
      <c r="AX24" s="216" t="str">
        <f t="shared" si="2"/>
        <v/>
      </c>
      <c r="AY24" s="216" t="str">
        <f t="shared" si="3"/>
        <v/>
      </c>
      <c r="AZ24" s="216" t="str">
        <f t="shared" si="4"/>
        <v/>
      </c>
      <c r="BA24" s="216" t="str">
        <f t="shared" si="5"/>
        <v/>
      </c>
      <c r="BB24" s="216" t="str">
        <f t="shared" si="6"/>
        <v/>
      </c>
      <c r="BC24" s="217" t="str">
        <f t="shared" si="7"/>
        <v/>
      </c>
      <c r="BD24" s="5"/>
      <c r="BE24" s="117" t="str">
        <f t="shared" si="8"/>
        <v/>
      </c>
      <c r="BF24" s="5" t="str">
        <f t="shared" si="9"/>
        <v/>
      </c>
      <c r="BG24" s="5" t="str">
        <f t="shared" si="10"/>
        <v/>
      </c>
      <c r="BH24" s="5" t="str">
        <f t="shared" si="11"/>
        <v/>
      </c>
      <c r="BI24" s="5" t="str">
        <f t="shared" si="12"/>
        <v/>
      </c>
      <c r="BJ24" s="5" t="str">
        <f t="shared" si="13"/>
        <v/>
      </c>
      <c r="BK24" s="5" t="str">
        <f t="shared" si="14"/>
        <v/>
      </c>
      <c r="BL24" s="5" t="str">
        <f t="shared" si="15"/>
        <v/>
      </c>
      <c r="BM24" s="5" t="str">
        <f t="shared" si="16"/>
        <v/>
      </c>
      <c r="BN24" s="5" t="str">
        <f t="shared" si="17"/>
        <v/>
      </c>
      <c r="BO24" s="5" t="str">
        <f t="shared" si="18"/>
        <v/>
      </c>
      <c r="BP24" s="5" t="str">
        <f t="shared" si="19"/>
        <v/>
      </c>
      <c r="BQ24" s="5" t="str">
        <f t="shared" si="20"/>
        <v/>
      </c>
      <c r="BR24" s="5" t="str">
        <f t="shared" si="21"/>
        <v/>
      </c>
      <c r="BS24" s="5">
        <f t="shared" si="22"/>
        <v>25.8</v>
      </c>
      <c r="BT24" s="5" t="str">
        <f t="shared" si="23"/>
        <v/>
      </c>
      <c r="BU24" s="5" t="str">
        <f t="shared" si="24"/>
        <v/>
      </c>
      <c r="BV24" s="5" t="str">
        <f t="shared" si="25"/>
        <v/>
      </c>
      <c r="BW24" s="5" t="str">
        <f t="shared" si="26"/>
        <v/>
      </c>
      <c r="BX24" s="5" t="str">
        <f t="shared" si="27"/>
        <v/>
      </c>
      <c r="BY24" s="5" t="str">
        <f t="shared" si="28"/>
        <v/>
      </c>
      <c r="BZ24" s="5" t="str">
        <f t="shared" si="29"/>
        <v/>
      </c>
      <c r="CA24" s="5" t="str">
        <f t="shared" si="30"/>
        <v/>
      </c>
      <c r="CB24" s="118" t="str">
        <f t="shared" si="31"/>
        <v/>
      </c>
      <c r="CC24" s="117"/>
    </row>
    <row r="25" spans="1:81" x14ac:dyDescent="0.2">
      <c r="A25" s="105"/>
      <c r="B25" s="23" t="s">
        <v>350</v>
      </c>
      <c r="C25" s="24">
        <v>153</v>
      </c>
      <c r="D25" s="20">
        <v>43248</v>
      </c>
      <c r="E25" s="46" t="s">
        <v>334</v>
      </c>
      <c r="F25" s="89">
        <v>51.6</v>
      </c>
      <c r="G25" s="73" t="s">
        <v>335</v>
      </c>
      <c r="H25" s="66"/>
      <c r="I25" s="93"/>
      <c r="J25" s="26"/>
      <c r="K25" s="97">
        <f t="shared" si="0"/>
        <v>2823.6499999999969</v>
      </c>
      <c r="L25" s="105"/>
      <c r="N25" s="129"/>
      <c r="O25" s="129"/>
      <c r="P25" s="129"/>
      <c r="Q25" s="129"/>
      <c r="R25" s="129"/>
      <c r="S25" s="129"/>
      <c r="T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 t="s">
        <v>77</v>
      </c>
      <c r="AL25" s="129"/>
      <c r="AM25" s="129"/>
      <c r="AN25" s="129"/>
      <c r="AO25" s="129"/>
      <c r="AP25" s="129"/>
      <c r="AQ25" s="129"/>
      <c r="AR25" s="129"/>
      <c r="AS25" s="129"/>
      <c r="AT25" s="129"/>
      <c r="AU25" s="26"/>
      <c r="AW25" s="215" t="str">
        <f t="shared" si="1"/>
        <v/>
      </c>
      <c r="AX25" s="216" t="str">
        <f t="shared" si="2"/>
        <v/>
      </c>
      <c r="AY25" s="216" t="str">
        <f t="shared" si="3"/>
        <v/>
      </c>
      <c r="AZ25" s="216" t="str">
        <f t="shared" si="4"/>
        <v/>
      </c>
      <c r="BA25" s="216" t="str">
        <f t="shared" si="5"/>
        <v/>
      </c>
      <c r="BB25" s="216" t="str">
        <f t="shared" si="6"/>
        <v/>
      </c>
      <c r="BC25" s="217" t="str">
        <f t="shared" si="7"/>
        <v/>
      </c>
      <c r="BD25" s="5"/>
      <c r="BE25" s="117" t="str">
        <f t="shared" si="8"/>
        <v/>
      </c>
      <c r="BF25" s="5" t="str">
        <f t="shared" si="9"/>
        <v/>
      </c>
      <c r="BG25" s="5" t="str">
        <f t="shared" si="10"/>
        <v/>
      </c>
      <c r="BH25" s="5" t="str">
        <f t="shared" si="11"/>
        <v/>
      </c>
      <c r="BI25" s="5" t="str">
        <f t="shared" si="12"/>
        <v/>
      </c>
      <c r="BJ25" s="5" t="str">
        <f t="shared" si="13"/>
        <v/>
      </c>
      <c r="BK25" s="5" t="str">
        <f t="shared" si="14"/>
        <v/>
      </c>
      <c r="BL25" s="5" t="str">
        <f t="shared" si="15"/>
        <v/>
      </c>
      <c r="BM25" s="5" t="str">
        <f t="shared" si="16"/>
        <v/>
      </c>
      <c r="BN25" s="5" t="str">
        <f t="shared" si="17"/>
        <v/>
      </c>
      <c r="BO25" s="5" t="str">
        <f t="shared" si="18"/>
        <v/>
      </c>
      <c r="BP25" s="5" t="str">
        <f t="shared" si="19"/>
        <v/>
      </c>
      <c r="BQ25" s="5" t="str">
        <f t="shared" si="20"/>
        <v/>
      </c>
      <c r="BR25" s="5" t="str">
        <f t="shared" si="21"/>
        <v/>
      </c>
      <c r="BS25" s="5">
        <f t="shared" si="22"/>
        <v>51.6</v>
      </c>
      <c r="BT25" s="5" t="str">
        <f t="shared" si="23"/>
        <v/>
      </c>
      <c r="BU25" s="5" t="str">
        <f t="shared" si="24"/>
        <v/>
      </c>
      <c r="BV25" s="5" t="str">
        <f t="shared" si="25"/>
        <v/>
      </c>
      <c r="BW25" s="5" t="str">
        <f t="shared" si="26"/>
        <v/>
      </c>
      <c r="BX25" s="5" t="str">
        <f t="shared" si="27"/>
        <v/>
      </c>
      <c r="BY25" s="5" t="str">
        <f t="shared" si="28"/>
        <v/>
      </c>
      <c r="BZ25" s="5" t="str">
        <f t="shared" si="29"/>
        <v/>
      </c>
      <c r="CA25" s="5" t="str">
        <f t="shared" si="30"/>
        <v/>
      </c>
      <c r="CB25" s="118" t="str">
        <f t="shared" si="31"/>
        <v/>
      </c>
      <c r="CC25" s="117"/>
    </row>
    <row r="26" spans="1:81" x14ac:dyDescent="0.2">
      <c r="A26" s="105"/>
      <c r="B26" s="28" t="s">
        <v>350</v>
      </c>
      <c r="C26" s="35">
        <v>154</v>
      </c>
      <c r="D26" s="30">
        <v>43248</v>
      </c>
      <c r="E26" s="36" t="s">
        <v>88</v>
      </c>
      <c r="F26" s="88">
        <v>57.2</v>
      </c>
      <c r="G26" s="42" t="s">
        <v>336</v>
      </c>
      <c r="H26" s="45"/>
      <c r="I26" s="92"/>
      <c r="J26" s="26"/>
      <c r="K26" s="96">
        <f t="shared" si="0"/>
        <v>2766.4499999999971</v>
      </c>
      <c r="L26" s="105"/>
      <c r="N26" s="129"/>
      <c r="O26" s="129"/>
      <c r="P26" s="129"/>
      <c r="Q26" s="129"/>
      <c r="R26" s="129"/>
      <c r="S26" s="129"/>
      <c r="T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 t="s">
        <v>77</v>
      </c>
      <c r="AL26" s="129"/>
      <c r="AM26" s="129"/>
      <c r="AN26" s="129"/>
      <c r="AO26" s="129"/>
      <c r="AP26" s="129"/>
      <c r="AQ26" s="129"/>
      <c r="AR26" s="129"/>
      <c r="AS26" s="129"/>
      <c r="AT26" s="129"/>
      <c r="AU26" s="26"/>
      <c r="AW26" s="215" t="str">
        <f t="shared" si="1"/>
        <v/>
      </c>
      <c r="AX26" s="216" t="str">
        <f t="shared" si="2"/>
        <v/>
      </c>
      <c r="AY26" s="216" t="str">
        <f t="shared" si="3"/>
        <v/>
      </c>
      <c r="AZ26" s="216" t="str">
        <f t="shared" si="4"/>
        <v/>
      </c>
      <c r="BA26" s="216" t="str">
        <f t="shared" si="5"/>
        <v/>
      </c>
      <c r="BB26" s="216" t="str">
        <f t="shared" si="6"/>
        <v/>
      </c>
      <c r="BC26" s="217" t="str">
        <f t="shared" si="7"/>
        <v/>
      </c>
      <c r="BD26" s="5"/>
      <c r="BE26" s="117" t="str">
        <f t="shared" si="8"/>
        <v/>
      </c>
      <c r="BF26" s="5" t="str">
        <f t="shared" si="9"/>
        <v/>
      </c>
      <c r="BG26" s="5" t="str">
        <f t="shared" si="10"/>
        <v/>
      </c>
      <c r="BH26" s="5" t="str">
        <f t="shared" si="11"/>
        <v/>
      </c>
      <c r="BI26" s="5" t="str">
        <f t="shared" si="12"/>
        <v/>
      </c>
      <c r="BJ26" s="5" t="str">
        <f t="shared" si="13"/>
        <v/>
      </c>
      <c r="BK26" s="5" t="str">
        <f t="shared" si="14"/>
        <v/>
      </c>
      <c r="BL26" s="5" t="str">
        <f t="shared" si="15"/>
        <v/>
      </c>
      <c r="BM26" s="5" t="str">
        <f t="shared" si="16"/>
        <v/>
      </c>
      <c r="BN26" s="5" t="str">
        <f t="shared" si="17"/>
        <v/>
      </c>
      <c r="BO26" s="5" t="str">
        <f t="shared" si="18"/>
        <v/>
      </c>
      <c r="BP26" s="5" t="str">
        <f t="shared" si="19"/>
        <v/>
      </c>
      <c r="BQ26" s="5" t="str">
        <f t="shared" si="20"/>
        <v/>
      </c>
      <c r="BR26" s="5" t="str">
        <f t="shared" si="21"/>
        <v/>
      </c>
      <c r="BS26" s="5">
        <f t="shared" si="22"/>
        <v>57.2</v>
      </c>
      <c r="BT26" s="5" t="str">
        <f t="shared" si="23"/>
        <v/>
      </c>
      <c r="BU26" s="5" t="str">
        <f t="shared" si="24"/>
        <v/>
      </c>
      <c r="BV26" s="5" t="str">
        <f t="shared" si="25"/>
        <v/>
      </c>
      <c r="BW26" s="5" t="str">
        <f t="shared" si="26"/>
        <v/>
      </c>
      <c r="BX26" s="5" t="str">
        <f t="shared" si="27"/>
        <v/>
      </c>
      <c r="BY26" s="5" t="str">
        <f t="shared" si="28"/>
        <v/>
      </c>
      <c r="BZ26" s="5" t="str">
        <f t="shared" si="29"/>
        <v/>
      </c>
      <c r="CA26" s="5" t="str">
        <f t="shared" si="30"/>
        <v/>
      </c>
      <c r="CB26" s="118" t="str">
        <f t="shared" si="31"/>
        <v/>
      </c>
      <c r="CC26" s="117"/>
    </row>
    <row r="27" spans="1:81" x14ac:dyDescent="0.2">
      <c r="A27" s="105"/>
      <c r="B27" s="23" t="s">
        <v>350</v>
      </c>
      <c r="C27" s="24">
        <v>155</v>
      </c>
      <c r="D27" s="20">
        <v>43250</v>
      </c>
      <c r="E27" s="46" t="s">
        <v>337</v>
      </c>
      <c r="F27" s="89">
        <v>97.94</v>
      </c>
      <c r="G27" s="73" t="s">
        <v>338</v>
      </c>
      <c r="H27" s="44"/>
      <c r="I27" s="93"/>
      <c r="J27" s="26"/>
      <c r="K27" s="97">
        <f t="shared" si="0"/>
        <v>2668.509999999997</v>
      </c>
      <c r="L27" s="105"/>
      <c r="N27" s="129"/>
      <c r="O27" s="129"/>
      <c r="P27" s="129"/>
      <c r="Q27" s="129"/>
      <c r="R27" s="129"/>
      <c r="S27" s="129"/>
      <c r="T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 t="s">
        <v>77</v>
      </c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26"/>
      <c r="AW27" s="215" t="str">
        <f t="shared" si="1"/>
        <v/>
      </c>
      <c r="AX27" s="216" t="str">
        <f t="shared" si="2"/>
        <v/>
      </c>
      <c r="AY27" s="216" t="str">
        <f t="shared" si="3"/>
        <v/>
      </c>
      <c r="AZ27" s="216" t="str">
        <f t="shared" si="4"/>
        <v/>
      </c>
      <c r="BA27" s="216" t="str">
        <f t="shared" si="5"/>
        <v/>
      </c>
      <c r="BB27" s="216" t="str">
        <f t="shared" si="6"/>
        <v/>
      </c>
      <c r="BC27" s="217" t="str">
        <f t="shared" si="7"/>
        <v/>
      </c>
      <c r="BD27" s="5"/>
      <c r="BE27" s="117" t="str">
        <f t="shared" si="8"/>
        <v/>
      </c>
      <c r="BF27" s="5" t="str">
        <f t="shared" si="9"/>
        <v/>
      </c>
      <c r="BG27" s="5" t="str">
        <f t="shared" si="10"/>
        <v/>
      </c>
      <c r="BH27" s="5" t="str">
        <f t="shared" si="11"/>
        <v/>
      </c>
      <c r="BI27" s="5" t="str">
        <f t="shared" si="12"/>
        <v/>
      </c>
      <c r="BJ27" s="5" t="str">
        <f t="shared" si="13"/>
        <v/>
      </c>
      <c r="BK27" s="5" t="str">
        <f t="shared" si="14"/>
        <v/>
      </c>
      <c r="BL27" s="5" t="str">
        <f t="shared" si="15"/>
        <v/>
      </c>
      <c r="BM27" s="5" t="str">
        <f t="shared" si="16"/>
        <v/>
      </c>
      <c r="BN27" s="5" t="str">
        <f t="shared" si="17"/>
        <v/>
      </c>
      <c r="BO27" s="5" t="str">
        <f t="shared" si="18"/>
        <v/>
      </c>
      <c r="BP27" s="5" t="str">
        <f t="shared" si="19"/>
        <v/>
      </c>
      <c r="BQ27" s="5" t="str">
        <f t="shared" si="20"/>
        <v/>
      </c>
      <c r="BR27" s="5">
        <f t="shared" si="21"/>
        <v>97.94</v>
      </c>
      <c r="BS27" s="5" t="str">
        <f t="shared" si="22"/>
        <v/>
      </c>
      <c r="BT27" s="5" t="str">
        <f t="shared" si="23"/>
        <v/>
      </c>
      <c r="BU27" s="5" t="str">
        <f t="shared" si="24"/>
        <v/>
      </c>
      <c r="BV27" s="5" t="str">
        <f t="shared" si="25"/>
        <v/>
      </c>
      <c r="BW27" s="5" t="str">
        <f t="shared" si="26"/>
        <v/>
      </c>
      <c r="BX27" s="5" t="str">
        <f t="shared" si="27"/>
        <v/>
      </c>
      <c r="BY27" s="5" t="str">
        <f t="shared" si="28"/>
        <v/>
      </c>
      <c r="BZ27" s="5" t="str">
        <f t="shared" si="29"/>
        <v/>
      </c>
      <c r="CA27" s="5" t="str">
        <f t="shared" si="30"/>
        <v/>
      </c>
      <c r="CB27" s="118" t="str">
        <f t="shared" si="31"/>
        <v/>
      </c>
      <c r="CC27" s="117"/>
    </row>
    <row r="28" spans="1:81" x14ac:dyDescent="0.2">
      <c r="A28" s="105"/>
      <c r="B28" s="28" t="s">
        <v>354</v>
      </c>
      <c r="C28" s="35">
        <v>156</v>
      </c>
      <c r="D28" s="30">
        <v>43254</v>
      </c>
      <c r="E28" s="47" t="s">
        <v>339</v>
      </c>
      <c r="F28" s="88">
        <v>115.2</v>
      </c>
      <c r="G28" s="42" t="s">
        <v>340</v>
      </c>
      <c r="H28" s="45"/>
      <c r="I28" s="92"/>
      <c r="J28" s="26"/>
      <c r="K28" s="96">
        <f t="shared" si="0"/>
        <v>2553.3099999999972</v>
      </c>
      <c r="L28" s="105"/>
      <c r="N28" s="129"/>
      <c r="O28" s="129"/>
      <c r="P28" s="129"/>
      <c r="Q28" s="129"/>
      <c r="R28" s="129"/>
      <c r="S28" s="129"/>
      <c r="T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 t="s">
        <v>77</v>
      </c>
      <c r="AN28" s="129"/>
      <c r="AO28" s="129"/>
      <c r="AP28" s="129"/>
      <c r="AQ28" s="129"/>
      <c r="AR28" s="129"/>
      <c r="AS28" s="129"/>
      <c r="AT28" s="129"/>
      <c r="AU28" s="26"/>
      <c r="AW28" s="215" t="str">
        <f t="shared" si="1"/>
        <v/>
      </c>
      <c r="AX28" s="216" t="str">
        <f t="shared" si="2"/>
        <v/>
      </c>
      <c r="AY28" s="216" t="str">
        <f t="shared" si="3"/>
        <v/>
      </c>
      <c r="AZ28" s="216" t="str">
        <f t="shared" si="4"/>
        <v/>
      </c>
      <c r="BA28" s="216" t="str">
        <f t="shared" si="5"/>
        <v/>
      </c>
      <c r="BB28" s="216" t="str">
        <f t="shared" si="6"/>
        <v/>
      </c>
      <c r="BC28" s="217" t="str">
        <f t="shared" si="7"/>
        <v/>
      </c>
      <c r="BD28" s="5"/>
      <c r="BE28" s="117" t="str">
        <f t="shared" si="8"/>
        <v/>
      </c>
      <c r="BF28" s="5" t="str">
        <f t="shared" si="9"/>
        <v/>
      </c>
      <c r="BG28" s="5" t="str">
        <f t="shared" si="10"/>
        <v/>
      </c>
      <c r="BH28" s="5" t="str">
        <f t="shared" si="11"/>
        <v/>
      </c>
      <c r="BI28" s="5" t="str">
        <f t="shared" si="12"/>
        <v/>
      </c>
      <c r="BJ28" s="5" t="str">
        <f t="shared" si="13"/>
        <v/>
      </c>
      <c r="BK28" s="5" t="str">
        <f t="shared" si="14"/>
        <v/>
      </c>
      <c r="BL28" s="5" t="str">
        <f t="shared" si="15"/>
        <v/>
      </c>
      <c r="BM28" s="5" t="str">
        <f t="shared" si="16"/>
        <v/>
      </c>
      <c r="BN28" s="5" t="str">
        <f t="shared" si="17"/>
        <v/>
      </c>
      <c r="BO28" s="5" t="str">
        <f t="shared" si="18"/>
        <v/>
      </c>
      <c r="BP28" s="5" t="str">
        <f t="shared" si="19"/>
        <v/>
      </c>
      <c r="BQ28" s="5" t="str">
        <f t="shared" si="20"/>
        <v/>
      </c>
      <c r="BR28" s="5" t="str">
        <f t="shared" si="21"/>
        <v/>
      </c>
      <c r="BS28" s="5" t="str">
        <f t="shared" si="22"/>
        <v/>
      </c>
      <c r="BT28" s="5" t="str">
        <f t="shared" si="23"/>
        <v/>
      </c>
      <c r="BU28" s="5">
        <f t="shared" si="24"/>
        <v>115.2</v>
      </c>
      <c r="BV28" s="5" t="str">
        <f t="shared" si="25"/>
        <v/>
      </c>
      <c r="BW28" s="5" t="str">
        <f t="shared" si="26"/>
        <v/>
      </c>
      <c r="BX28" s="5" t="str">
        <f t="shared" si="27"/>
        <v/>
      </c>
      <c r="BY28" s="5" t="str">
        <f t="shared" si="28"/>
        <v/>
      </c>
      <c r="BZ28" s="5" t="str">
        <f t="shared" si="29"/>
        <v/>
      </c>
      <c r="CA28" s="5" t="str">
        <f t="shared" si="30"/>
        <v/>
      </c>
      <c r="CB28" s="118" t="str">
        <f t="shared" si="31"/>
        <v/>
      </c>
      <c r="CC28" s="117"/>
    </row>
    <row r="29" spans="1:81" x14ac:dyDescent="0.2">
      <c r="A29" s="105"/>
      <c r="B29" s="23" t="s">
        <v>350</v>
      </c>
      <c r="C29" s="24">
        <v>157</v>
      </c>
      <c r="D29" s="20">
        <v>43254</v>
      </c>
      <c r="E29" s="19" t="s">
        <v>88</v>
      </c>
      <c r="F29" s="89">
        <v>38.4</v>
      </c>
      <c r="G29" s="73" t="s">
        <v>341</v>
      </c>
      <c r="H29" s="44"/>
      <c r="I29" s="93"/>
      <c r="J29" s="26"/>
      <c r="K29" s="97">
        <f t="shared" si="0"/>
        <v>2514.9099999999971</v>
      </c>
      <c r="L29" s="105"/>
      <c r="N29" s="129"/>
      <c r="O29" s="129"/>
      <c r="P29" s="129"/>
      <c r="Q29" s="129"/>
      <c r="R29" s="129"/>
      <c r="S29" s="129"/>
      <c r="T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 t="s">
        <v>77</v>
      </c>
      <c r="AM29" s="129"/>
      <c r="AN29" s="129"/>
      <c r="AO29" s="129"/>
      <c r="AP29" s="129"/>
      <c r="AQ29" s="129"/>
      <c r="AR29" s="129"/>
      <c r="AS29" s="129"/>
      <c r="AT29" s="129"/>
      <c r="AU29" s="26"/>
      <c r="AW29" s="215" t="str">
        <f t="shared" si="1"/>
        <v/>
      </c>
      <c r="AX29" s="216" t="str">
        <f t="shared" si="2"/>
        <v/>
      </c>
      <c r="AY29" s="216" t="str">
        <f t="shared" si="3"/>
        <v/>
      </c>
      <c r="AZ29" s="216" t="str">
        <f t="shared" si="4"/>
        <v/>
      </c>
      <c r="BA29" s="216" t="str">
        <f t="shared" si="5"/>
        <v/>
      </c>
      <c r="BB29" s="216" t="str">
        <f t="shared" si="6"/>
        <v/>
      </c>
      <c r="BC29" s="217" t="str">
        <f t="shared" si="7"/>
        <v/>
      </c>
      <c r="BD29" s="5"/>
      <c r="BE29" s="117" t="str">
        <f t="shared" si="8"/>
        <v/>
      </c>
      <c r="BF29" s="5" t="str">
        <f t="shared" si="9"/>
        <v/>
      </c>
      <c r="BG29" s="5" t="str">
        <f t="shared" si="10"/>
        <v/>
      </c>
      <c r="BH29" s="5" t="str">
        <f t="shared" si="11"/>
        <v/>
      </c>
      <c r="BI29" s="5" t="str">
        <f t="shared" si="12"/>
        <v/>
      </c>
      <c r="BJ29" s="5" t="str">
        <f t="shared" si="13"/>
        <v/>
      </c>
      <c r="BK29" s="5" t="str">
        <f t="shared" si="14"/>
        <v/>
      </c>
      <c r="BL29" s="5" t="str">
        <f t="shared" si="15"/>
        <v/>
      </c>
      <c r="BM29" s="5" t="str">
        <f t="shared" si="16"/>
        <v/>
      </c>
      <c r="BN29" s="5" t="str">
        <f t="shared" si="17"/>
        <v/>
      </c>
      <c r="BO29" s="5" t="str">
        <f t="shared" si="18"/>
        <v/>
      </c>
      <c r="BP29" s="5" t="str">
        <f t="shared" si="19"/>
        <v/>
      </c>
      <c r="BQ29" s="5" t="str">
        <f t="shared" si="20"/>
        <v/>
      </c>
      <c r="BR29" s="5" t="str">
        <f t="shared" si="21"/>
        <v/>
      </c>
      <c r="BS29" s="5" t="str">
        <f t="shared" si="22"/>
        <v/>
      </c>
      <c r="BT29" s="5">
        <f t="shared" si="23"/>
        <v>38.4</v>
      </c>
      <c r="BU29" s="5" t="str">
        <f t="shared" si="24"/>
        <v/>
      </c>
      <c r="BV29" s="5" t="str">
        <f t="shared" si="25"/>
        <v/>
      </c>
      <c r="BW29" s="5" t="str">
        <f t="shared" si="26"/>
        <v/>
      </c>
      <c r="BX29" s="5" t="str">
        <f t="shared" si="27"/>
        <v/>
      </c>
      <c r="BY29" s="5" t="str">
        <f t="shared" si="28"/>
        <v/>
      </c>
      <c r="BZ29" s="5" t="str">
        <f t="shared" si="29"/>
        <v/>
      </c>
      <c r="CA29" s="5" t="str">
        <f t="shared" si="30"/>
        <v/>
      </c>
      <c r="CB29" s="118" t="str">
        <f t="shared" si="31"/>
        <v/>
      </c>
      <c r="CC29" s="117"/>
    </row>
    <row r="30" spans="1:81" x14ac:dyDescent="0.2">
      <c r="A30" s="105"/>
      <c r="B30" s="28" t="s">
        <v>350</v>
      </c>
      <c r="C30" s="35">
        <v>158</v>
      </c>
      <c r="D30" s="30">
        <v>43255</v>
      </c>
      <c r="E30" s="47" t="s">
        <v>88</v>
      </c>
      <c r="F30" s="88">
        <v>76.8</v>
      </c>
      <c r="G30" s="42" t="s">
        <v>342</v>
      </c>
      <c r="H30" s="31"/>
      <c r="I30" s="92"/>
      <c r="J30" s="26"/>
      <c r="K30" s="96">
        <f t="shared" si="0"/>
        <v>2438.1099999999969</v>
      </c>
      <c r="L30" s="105"/>
      <c r="N30" s="129"/>
      <c r="O30" s="129"/>
      <c r="P30" s="129"/>
      <c r="Q30" s="129"/>
      <c r="R30" s="129"/>
      <c r="S30" s="129"/>
      <c r="T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 t="s">
        <v>77</v>
      </c>
      <c r="AO30" s="129"/>
      <c r="AP30" s="129"/>
      <c r="AQ30" s="129"/>
      <c r="AR30" s="129"/>
      <c r="AS30" s="129"/>
      <c r="AT30" s="129"/>
      <c r="AU30" s="26"/>
      <c r="AW30" s="215" t="str">
        <f t="shared" si="1"/>
        <v/>
      </c>
      <c r="AX30" s="216" t="str">
        <f t="shared" si="2"/>
        <v/>
      </c>
      <c r="AY30" s="216" t="str">
        <f t="shared" si="3"/>
        <v/>
      </c>
      <c r="AZ30" s="216" t="str">
        <f t="shared" si="4"/>
        <v/>
      </c>
      <c r="BA30" s="216" t="str">
        <f t="shared" si="5"/>
        <v/>
      </c>
      <c r="BB30" s="216" t="str">
        <f t="shared" si="6"/>
        <v/>
      </c>
      <c r="BC30" s="217" t="str">
        <f t="shared" si="7"/>
        <v/>
      </c>
      <c r="BD30" s="5"/>
      <c r="BE30" s="117" t="str">
        <f t="shared" si="8"/>
        <v/>
      </c>
      <c r="BF30" s="5" t="str">
        <f t="shared" si="9"/>
        <v/>
      </c>
      <c r="BG30" s="5" t="str">
        <f t="shared" si="10"/>
        <v/>
      </c>
      <c r="BH30" s="5" t="str">
        <f t="shared" si="11"/>
        <v/>
      </c>
      <c r="BI30" s="5" t="str">
        <f t="shared" si="12"/>
        <v/>
      </c>
      <c r="BJ30" s="5" t="str">
        <f t="shared" si="13"/>
        <v/>
      </c>
      <c r="BK30" s="5" t="str">
        <f t="shared" si="14"/>
        <v/>
      </c>
      <c r="BL30" s="5" t="str">
        <f t="shared" si="15"/>
        <v/>
      </c>
      <c r="BM30" s="5" t="str">
        <f t="shared" si="16"/>
        <v/>
      </c>
      <c r="BN30" s="5" t="str">
        <f t="shared" si="17"/>
        <v/>
      </c>
      <c r="BO30" s="5" t="str">
        <f t="shared" si="18"/>
        <v/>
      </c>
      <c r="BP30" s="5" t="str">
        <f t="shared" si="19"/>
        <v/>
      </c>
      <c r="BQ30" s="5" t="str">
        <f t="shared" si="20"/>
        <v/>
      </c>
      <c r="BR30" s="5" t="str">
        <f t="shared" si="21"/>
        <v/>
      </c>
      <c r="BS30" s="5" t="str">
        <f t="shared" si="22"/>
        <v/>
      </c>
      <c r="BT30" s="5" t="str">
        <f t="shared" si="23"/>
        <v/>
      </c>
      <c r="BU30" s="5" t="str">
        <f t="shared" si="24"/>
        <v/>
      </c>
      <c r="BV30" s="5">
        <f t="shared" si="25"/>
        <v>76.8</v>
      </c>
      <c r="BW30" s="5" t="str">
        <f t="shared" si="26"/>
        <v/>
      </c>
      <c r="BX30" s="5" t="str">
        <f t="shared" si="27"/>
        <v/>
      </c>
      <c r="BY30" s="5" t="str">
        <f t="shared" si="28"/>
        <v/>
      </c>
      <c r="BZ30" s="5" t="str">
        <f t="shared" si="29"/>
        <v/>
      </c>
      <c r="CA30" s="5" t="str">
        <f t="shared" si="30"/>
        <v/>
      </c>
      <c r="CB30" s="118" t="str">
        <f t="shared" si="31"/>
        <v/>
      </c>
      <c r="CC30" s="117"/>
    </row>
    <row r="31" spans="1:81" x14ac:dyDescent="0.2">
      <c r="A31" s="105"/>
      <c r="B31" s="23" t="s">
        <v>354</v>
      </c>
      <c r="C31" s="24">
        <v>159</v>
      </c>
      <c r="D31" s="20">
        <v>43263</v>
      </c>
      <c r="E31" s="19" t="s">
        <v>88</v>
      </c>
      <c r="F31" s="89">
        <v>36.4</v>
      </c>
      <c r="G31" s="40" t="s">
        <v>343</v>
      </c>
      <c r="H31" s="25"/>
      <c r="I31" s="93"/>
      <c r="J31" s="26"/>
      <c r="K31" s="97">
        <f t="shared" si="0"/>
        <v>2401.7099999999969</v>
      </c>
      <c r="L31" s="105"/>
      <c r="N31" s="129"/>
      <c r="O31" s="129"/>
      <c r="P31" s="129"/>
      <c r="Q31" s="129"/>
      <c r="R31" s="129"/>
      <c r="S31" s="129"/>
      <c r="T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 t="s">
        <v>77</v>
      </c>
      <c r="AL31" s="129"/>
      <c r="AM31" s="129"/>
      <c r="AN31" s="129"/>
      <c r="AO31" s="129"/>
      <c r="AP31" s="129"/>
      <c r="AQ31" s="129"/>
      <c r="AR31" s="129"/>
      <c r="AS31" s="129"/>
      <c r="AT31" s="129"/>
      <c r="AU31" s="26"/>
      <c r="AW31" s="215" t="str">
        <f t="shared" si="1"/>
        <v/>
      </c>
      <c r="AX31" s="216" t="str">
        <f t="shared" si="2"/>
        <v/>
      </c>
      <c r="AY31" s="216" t="str">
        <f t="shared" si="3"/>
        <v/>
      </c>
      <c r="AZ31" s="216" t="str">
        <f t="shared" si="4"/>
        <v/>
      </c>
      <c r="BA31" s="216" t="str">
        <f t="shared" si="5"/>
        <v/>
      </c>
      <c r="BB31" s="216" t="str">
        <f t="shared" si="6"/>
        <v/>
      </c>
      <c r="BC31" s="217" t="str">
        <f t="shared" si="7"/>
        <v/>
      </c>
      <c r="BD31" s="5"/>
      <c r="BE31" s="117" t="str">
        <f t="shared" si="8"/>
        <v/>
      </c>
      <c r="BF31" s="5" t="str">
        <f t="shared" si="9"/>
        <v/>
      </c>
      <c r="BG31" s="5" t="str">
        <f t="shared" si="10"/>
        <v/>
      </c>
      <c r="BH31" s="5" t="str">
        <f t="shared" si="11"/>
        <v/>
      </c>
      <c r="BI31" s="5" t="str">
        <f t="shared" si="12"/>
        <v/>
      </c>
      <c r="BJ31" s="5" t="str">
        <f t="shared" si="13"/>
        <v/>
      </c>
      <c r="BK31" s="5" t="str">
        <f t="shared" si="14"/>
        <v/>
      </c>
      <c r="BL31" s="5" t="str">
        <f t="shared" si="15"/>
        <v/>
      </c>
      <c r="BM31" s="5" t="str">
        <f t="shared" si="16"/>
        <v/>
      </c>
      <c r="BN31" s="5" t="str">
        <f t="shared" si="17"/>
        <v/>
      </c>
      <c r="BO31" s="5" t="str">
        <f t="shared" si="18"/>
        <v/>
      </c>
      <c r="BP31" s="5" t="str">
        <f t="shared" si="19"/>
        <v/>
      </c>
      <c r="BQ31" s="5" t="str">
        <f t="shared" si="20"/>
        <v/>
      </c>
      <c r="BR31" s="5" t="str">
        <f t="shared" si="21"/>
        <v/>
      </c>
      <c r="BS31" s="5">
        <f t="shared" si="22"/>
        <v>36.4</v>
      </c>
      <c r="BT31" s="5" t="str">
        <f t="shared" si="23"/>
        <v/>
      </c>
      <c r="BU31" s="5" t="str">
        <f t="shared" si="24"/>
        <v/>
      </c>
      <c r="BV31" s="5" t="str">
        <f t="shared" si="25"/>
        <v/>
      </c>
      <c r="BW31" s="5" t="str">
        <f t="shared" si="26"/>
        <v/>
      </c>
      <c r="BX31" s="5" t="str">
        <f t="shared" si="27"/>
        <v/>
      </c>
      <c r="BY31" s="5" t="str">
        <f t="shared" si="28"/>
        <v/>
      </c>
      <c r="BZ31" s="5" t="str">
        <f t="shared" si="29"/>
        <v/>
      </c>
      <c r="CA31" s="5" t="str">
        <f t="shared" si="30"/>
        <v/>
      </c>
      <c r="CB31" s="118" t="str">
        <f t="shared" si="31"/>
        <v/>
      </c>
      <c r="CC31" s="117"/>
    </row>
    <row r="32" spans="1:81" x14ac:dyDescent="0.2">
      <c r="A32" s="105"/>
      <c r="B32" s="28" t="s">
        <v>354</v>
      </c>
      <c r="C32" s="35">
        <v>160</v>
      </c>
      <c r="D32" s="30">
        <v>43263</v>
      </c>
      <c r="E32" s="36" t="s">
        <v>88</v>
      </c>
      <c r="F32" s="88">
        <v>18.2</v>
      </c>
      <c r="G32" s="42" t="s">
        <v>344</v>
      </c>
      <c r="H32" s="45"/>
      <c r="I32" s="92"/>
      <c r="J32" s="26"/>
      <c r="K32" s="96">
        <f t="shared" si="0"/>
        <v>2383.509999999997</v>
      </c>
      <c r="L32" s="105"/>
      <c r="N32" s="129"/>
      <c r="O32" s="129"/>
      <c r="P32" s="129"/>
      <c r="Q32" s="129"/>
      <c r="R32" s="129"/>
      <c r="S32" s="129"/>
      <c r="T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 t="s">
        <v>77</v>
      </c>
      <c r="AL32" s="129"/>
      <c r="AM32" s="129"/>
      <c r="AN32" s="129"/>
      <c r="AO32" s="129"/>
      <c r="AP32" s="129"/>
      <c r="AQ32" s="129"/>
      <c r="AR32" s="129"/>
      <c r="AS32" s="129"/>
      <c r="AT32" s="129"/>
      <c r="AU32" s="26"/>
      <c r="AW32" s="215" t="str">
        <f t="shared" si="1"/>
        <v/>
      </c>
      <c r="AX32" s="216" t="str">
        <f t="shared" si="2"/>
        <v/>
      </c>
      <c r="AY32" s="216" t="str">
        <f t="shared" si="3"/>
        <v/>
      </c>
      <c r="AZ32" s="216" t="str">
        <f t="shared" si="4"/>
        <v/>
      </c>
      <c r="BA32" s="216" t="str">
        <f t="shared" si="5"/>
        <v/>
      </c>
      <c r="BB32" s="216" t="str">
        <f t="shared" si="6"/>
        <v/>
      </c>
      <c r="BC32" s="217" t="str">
        <f t="shared" si="7"/>
        <v/>
      </c>
      <c r="BD32" s="5"/>
      <c r="BE32" s="117" t="str">
        <f t="shared" si="8"/>
        <v/>
      </c>
      <c r="BF32" s="5" t="str">
        <f t="shared" si="9"/>
        <v/>
      </c>
      <c r="BG32" s="5" t="str">
        <f t="shared" si="10"/>
        <v/>
      </c>
      <c r="BH32" s="5" t="str">
        <f t="shared" si="11"/>
        <v/>
      </c>
      <c r="BI32" s="5" t="str">
        <f t="shared" si="12"/>
        <v/>
      </c>
      <c r="BJ32" s="5" t="str">
        <f t="shared" si="13"/>
        <v/>
      </c>
      <c r="BK32" s="5" t="str">
        <f t="shared" si="14"/>
        <v/>
      </c>
      <c r="BL32" s="5" t="str">
        <f t="shared" si="15"/>
        <v/>
      </c>
      <c r="BM32" s="5" t="str">
        <f t="shared" si="16"/>
        <v/>
      </c>
      <c r="BN32" s="5" t="str">
        <f t="shared" si="17"/>
        <v/>
      </c>
      <c r="BO32" s="5" t="str">
        <f t="shared" si="18"/>
        <v/>
      </c>
      <c r="BP32" s="5" t="str">
        <f t="shared" si="19"/>
        <v/>
      </c>
      <c r="BQ32" s="5" t="str">
        <f t="shared" si="20"/>
        <v/>
      </c>
      <c r="BR32" s="5" t="str">
        <f t="shared" si="21"/>
        <v/>
      </c>
      <c r="BS32" s="5">
        <f t="shared" si="22"/>
        <v>18.2</v>
      </c>
      <c r="BT32" s="5" t="str">
        <f t="shared" si="23"/>
        <v/>
      </c>
      <c r="BU32" s="5" t="str">
        <f t="shared" si="24"/>
        <v/>
      </c>
      <c r="BV32" s="5" t="str">
        <f t="shared" si="25"/>
        <v/>
      </c>
      <c r="BW32" s="5" t="str">
        <f t="shared" si="26"/>
        <v/>
      </c>
      <c r="BX32" s="5" t="str">
        <f t="shared" si="27"/>
        <v/>
      </c>
      <c r="BY32" s="5" t="str">
        <f t="shared" si="28"/>
        <v/>
      </c>
      <c r="BZ32" s="5" t="str">
        <f t="shared" si="29"/>
        <v/>
      </c>
      <c r="CA32" s="5" t="str">
        <f t="shared" si="30"/>
        <v/>
      </c>
      <c r="CB32" s="118" t="str">
        <f t="shared" si="31"/>
        <v/>
      </c>
      <c r="CC32" s="117"/>
    </row>
    <row r="33" spans="1:81" x14ac:dyDescent="0.2">
      <c r="A33" s="105"/>
      <c r="B33" s="23" t="s">
        <v>364</v>
      </c>
      <c r="C33" s="24">
        <v>161</v>
      </c>
      <c r="D33" s="20">
        <v>43264</v>
      </c>
      <c r="E33" s="46" t="s">
        <v>345</v>
      </c>
      <c r="F33" s="89">
        <v>50.63</v>
      </c>
      <c r="G33" s="73" t="s">
        <v>346</v>
      </c>
      <c r="H33" s="44"/>
      <c r="I33" s="93"/>
      <c r="J33" s="26"/>
      <c r="K33" s="97">
        <f t="shared" si="0"/>
        <v>2332.8799999999969</v>
      </c>
      <c r="L33" s="105"/>
      <c r="N33" s="129"/>
      <c r="O33" s="129"/>
      <c r="P33" s="129"/>
      <c r="Q33" s="129"/>
      <c r="R33" s="129"/>
      <c r="S33" s="129"/>
      <c r="T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 t="s">
        <v>77</v>
      </c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26"/>
      <c r="AW33" s="215" t="str">
        <f t="shared" si="1"/>
        <v/>
      </c>
      <c r="AX33" s="216" t="str">
        <f t="shared" si="2"/>
        <v/>
      </c>
      <c r="AY33" s="216" t="str">
        <f t="shared" si="3"/>
        <v/>
      </c>
      <c r="AZ33" s="216" t="str">
        <f t="shared" si="4"/>
        <v/>
      </c>
      <c r="BA33" s="216" t="str">
        <f t="shared" si="5"/>
        <v/>
      </c>
      <c r="BB33" s="216" t="str">
        <f t="shared" si="6"/>
        <v/>
      </c>
      <c r="BC33" s="217" t="str">
        <f t="shared" si="7"/>
        <v/>
      </c>
      <c r="BD33" s="5"/>
      <c r="BE33" s="117" t="str">
        <f t="shared" si="8"/>
        <v/>
      </c>
      <c r="BF33" s="5" t="str">
        <f t="shared" si="9"/>
        <v/>
      </c>
      <c r="BG33" s="5" t="str">
        <f t="shared" si="10"/>
        <v/>
      </c>
      <c r="BH33" s="5" t="str">
        <f t="shared" si="11"/>
        <v/>
      </c>
      <c r="BI33" s="5" t="str">
        <f t="shared" si="12"/>
        <v/>
      </c>
      <c r="BJ33" s="5" t="str">
        <f t="shared" si="13"/>
        <v/>
      </c>
      <c r="BK33" s="5" t="str">
        <f t="shared" si="14"/>
        <v/>
      </c>
      <c r="BL33" s="5" t="str">
        <f t="shared" si="15"/>
        <v/>
      </c>
      <c r="BM33" s="5" t="str">
        <f t="shared" si="16"/>
        <v/>
      </c>
      <c r="BN33" s="5" t="str">
        <f t="shared" si="17"/>
        <v/>
      </c>
      <c r="BO33" s="5" t="str">
        <f t="shared" si="18"/>
        <v/>
      </c>
      <c r="BP33" s="5" t="str">
        <f t="shared" si="19"/>
        <v/>
      </c>
      <c r="BQ33" s="5" t="str">
        <f t="shared" si="20"/>
        <v/>
      </c>
      <c r="BR33" s="5">
        <f t="shared" si="21"/>
        <v>50.63</v>
      </c>
      <c r="BS33" s="5" t="str">
        <f t="shared" si="22"/>
        <v/>
      </c>
      <c r="BT33" s="5" t="str">
        <f t="shared" si="23"/>
        <v/>
      </c>
      <c r="BU33" s="5" t="str">
        <f t="shared" si="24"/>
        <v/>
      </c>
      <c r="BV33" s="5" t="str">
        <f t="shared" si="25"/>
        <v/>
      </c>
      <c r="BW33" s="5" t="str">
        <f t="shared" si="26"/>
        <v/>
      </c>
      <c r="BX33" s="5" t="str">
        <f t="shared" si="27"/>
        <v/>
      </c>
      <c r="BY33" s="5" t="str">
        <f t="shared" si="28"/>
        <v/>
      </c>
      <c r="BZ33" s="5" t="str">
        <f t="shared" si="29"/>
        <v/>
      </c>
      <c r="CA33" s="5" t="str">
        <f t="shared" si="30"/>
        <v/>
      </c>
      <c r="CB33" s="118" t="str">
        <f t="shared" si="31"/>
        <v/>
      </c>
      <c r="CC33" s="117"/>
    </row>
    <row r="34" spans="1:81" x14ac:dyDescent="0.2">
      <c r="A34" s="105"/>
      <c r="B34" s="28" t="s">
        <v>364</v>
      </c>
      <c r="C34" s="35">
        <v>162</v>
      </c>
      <c r="D34" s="30">
        <v>43264</v>
      </c>
      <c r="E34" s="47" t="s">
        <v>347</v>
      </c>
      <c r="F34" s="88">
        <v>18.2</v>
      </c>
      <c r="G34" s="42" t="s">
        <v>348</v>
      </c>
      <c r="H34" s="45"/>
      <c r="I34" s="92"/>
      <c r="J34" s="26"/>
      <c r="K34" s="96">
        <f t="shared" si="0"/>
        <v>2314.6799999999971</v>
      </c>
      <c r="L34" s="105"/>
      <c r="N34" s="129"/>
      <c r="O34" s="129"/>
      <c r="P34" s="129"/>
      <c r="Q34" s="129"/>
      <c r="R34" s="129"/>
      <c r="S34" s="129"/>
      <c r="T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 t="s">
        <v>77</v>
      </c>
      <c r="AL34" s="129"/>
      <c r="AM34" s="129"/>
      <c r="AN34" s="129"/>
      <c r="AO34" s="129"/>
      <c r="AP34" s="129"/>
      <c r="AQ34" s="129"/>
      <c r="AR34" s="129"/>
      <c r="AS34" s="129"/>
      <c r="AT34" s="129"/>
      <c r="AU34" s="26"/>
      <c r="AW34" s="215" t="str">
        <f t="shared" si="1"/>
        <v/>
      </c>
      <c r="AX34" s="216" t="str">
        <f t="shared" si="2"/>
        <v/>
      </c>
      <c r="AY34" s="216" t="str">
        <f t="shared" si="3"/>
        <v/>
      </c>
      <c r="AZ34" s="216" t="str">
        <f t="shared" si="4"/>
        <v/>
      </c>
      <c r="BA34" s="216" t="str">
        <f t="shared" si="5"/>
        <v/>
      </c>
      <c r="BB34" s="216" t="str">
        <f t="shared" si="6"/>
        <v/>
      </c>
      <c r="BC34" s="217" t="str">
        <f t="shared" si="7"/>
        <v/>
      </c>
      <c r="BD34" s="5"/>
      <c r="BE34" s="117" t="str">
        <f t="shared" si="8"/>
        <v/>
      </c>
      <c r="BF34" s="5" t="str">
        <f t="shared" si="9"/>
        <v/>
      </c>
      <c r="BG34" s="5" t="str">
        <f t="shared" si="10"/>
        <v/>
      </c>
      <c r="BH34" s="5" t="str">
        <f t="shared" si="11"/>
        <v/>
      </c>
      <c r="BI34" s="5" t="str">
        <f t="shared" si="12"/>
        <v/>
      </c>
      <c r="BJ34" s="5" t="str">
        <f t="shared" si="13"/>
        <v/>
      </c>
      <c r="BK34" s="5" t="str">
        <f t="shared" si="14"/>
        <v/>
      </c>
      <c r="BL34" s="5" t="str">
        <f t="shared" si="15"/>
        <v/>
      </c>
      <c r="BM34" s="5" t="str">
        <f t="shared" si="16"/>
        <v/>
      </c>
      <c r="BN34" s="5" t="str">
        <f t="shared" si="17"/>
        <v/>
      </c>
      <c r="BO34" s="5" t="str">
        <f t="shared" si="18"/>
        <v/>
      </c>
      <c r="BP34" s="5" t="str">
        <f t="shared" si="19"/>
        <v/>
      </c>
      <c r="BQ34" s="5" t="str">
        <f t="shared" si="20"/>
        <v/>
      </c>
      <c r="BR34" s="5" t="str">
        <f t="shared" si="21"/>
        <v/>
      </c>
      <c r="BS34" s="5">
        <f t="shared" si="22"/>
        <v>18.2</v>
      </c>
      <c r="BT34" s="5" t="str">
        <f t="shared" si="23"/>
        <v/>
      </c>
      <c r="BU34" s="5" t="str">
        <f t="shared" si="24"/>
        <v/>
      </c>
      <c r="BV34" s="5" t="str">
        <f t="shared" si="25"/>
        <v/>
      </c>
      <c r="BW34" s="5" t="str">
        <f t="shared" si="26"/>
        <v/>
      </c>
      <c r="BX34" s="5" t="str">
        <f t="shared" si="27"/>
        <v/>
      </c>
      <c r="BY34" s="5" t="str">
        <f t="shared" si="28"/>
        <v/>
      </c>
      <c r="BZ34" s="5" t="str">
        <f t="shared" si="29"/>
        <v/>
      </c>
      <c r="CA34" s="5" t="str">
        <f t="shared" si="30"/>
        <v/>
      </c>
      <c r="CB34" s="118" t="str">
        <f t="shared" si="31"/>
        <v/>
      </c>
      <c r="CC34" s="117"/>
    </row>
    <row r="35" spans="1:81" x14ac:dyDescent="0.2">
      <c r="A35" s="105"/>
      <c r="B35" s="23" t="s">
        <v>364</v>
      </c>
      <c r="C35" s="24">
        <v>163</v>
      </c>
      <c r="D35" s="20">
        <v>43291</v>
      </c>
      <c r="E35" s="19" t="s">
        <v>88</v>
      </c>
      <c r="F35" s="89">
        <v>18.2</v>
      </c>
      <c r="G35" s="73" t="s">
        <v>349</v>
      </c>
      <c r="H35" s="25"/>
      <c r="I35" s="93"/>
      <c r="J35" s="26"/>
      <c r="K35" s="97">
        <f t="shared" si="0"/>
        <v>2296.4799999999973</v>
      </c>
      <c r="L35" s="105"/>
      <c r="N35" s="129"/>
      <c r="O35" s="129"/>
      <c r="P35" s="129"/>
      <c r="Q35" s="129"/>
      <c r="R35" s="129"/>
      <c r="S35" s="129"/>
      <c r="T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 t="s">
        <v>77</v>
      </c>
      <c r="AL35" s="129"/>
      <c r="AM35" s="129"/>
      <c r="AN35" s="129"/>
      <c r="AO35" s="129"/>
      <c r="AP35" s="129"/>
      <c r="AQ35" s="129"/>
      <c r="AR35" s="129"/>
      <c r="AS35" s="129"/>
      <c r="AT35" s="129"/>
      <c r="AU35" s="26"/>
      <c r="AW35" s="215" t="str">
        <f t="shared" si="1"/>
        <v/>
      </c>
      <c r="AX35" s="216" t="str">
        <f t="shared" si="2"/>
        <v/>
      </c>
      <c r="AY35" s="216" t="str">
        <f t="shared" si="3"/>
        <v/>
      </c>
      <c r="AZ35" s="216" t="str">
        <f t="shared" si="4"/>
        <v/>
      </c>
      <c r="BA35" s="216" t="str">
        <f t="shared" si="5"/>
        <v/>
      </c>
      <c r="BB35" s="216" t="str">
        <f t="shared" si="6"/>
        <v/>
      </c>
      <c r="BC35" s="217" t="str">
        <f t="shared" si="7"/>
        <v/>
      </c>
      <c r="BD35" s="5"/>
      <c r="BE35" s="117" t="str">
        <f t="shared" si="8"/>
        <v/>
      </c>
      <c r="BF35" s="5" t="str">
        <f t="shared" si="9"/>
        <v/>
      </c>
      <c r="BG35" s="5" t="str">
        <f t="shared" si="10"/>
        <v/>
      </c>
      <c r="BH35" s="5" t="str">
        <f t="shared" si="11"/>
        <v/>
      </c>
      <c r="BI35" s="5" t="str">
        <f t="shared" si="12"/>
        <v/>
      </c>
      <c r="BJ35" s="5" t="str">
        <f t="shared" si="13"/>
        <v/>
      </c>
      <c r="BK35" s="5" t="str">
        <f t="shared" si="14"/>
        <v/>
      </c>
      <c r="BL35" s="5" t="str">
        <f t="shared" si="15"/>
        <v/>
      </c>
      <c r="BM35" s="5" t="str">
        <f t="shared" si="16"/>
        <v/>
      </c>
      <c r="BN35" s="5" t="str">
        <f t="shared" si="17"/>
        <v/>
      </c>
      <c r="BO35" s="5" t="str">
        <f t="shared" si="18"/>
        <v/>
      </c>
      <c r="BP35" s="5" t="str">
        <f t="shared" si="19"/>
        <v/>
      </c>
      <c r="BQ35" s="5" t="str">
        <f t="shared" si="20"/>
        <v/>
      </c>
      <c r="BR35" s="5" t="str">
        <f t="shared" si="21"/>
        <v/>
      </c>
      <c r="BS35" s="5">
        <f t="shared" si="22"/>
        <v>18.2</v>
      </c>
      <c r="BT35" s="5" t="str">
        <f t="shared" si="23"/>
        <v/>
      </c>
      <c r="BU35" s="5" t="str">
        <f t="shared" si="24"/>
        <v/>
      </c>
      <c r="BV35" s="5" t="str">
        <f t="shared" si="25"/>
        <v/>
      </c>
      <c r="BW35" s="5" t="str">
        <f t="shared" si="26"/>
        <v/>
      </c>
      <c r="BX35" s="5" t="str">
        <f t="shared" si="27"/>
        <v/>
      </c>
      <c r="BY35" s="5" t="str">
        <f t="shared" si="28"/>
        <v/>
      </c>
      <c r="BZ35" s="5" t="str">
        <f t="shared" si="29"/>
        <v/>
      </c>
      <c r="CA35" s="5" t="str">
        <f t="shared" si="30"/>
        <v/>
      </c>
      <c r="CB35" s="118" t="str">
        <f t="shared" si="31"/>
        <v/>
      </c>
      <c r="CC35" s="117"/>
    </row>
    <row r="36" spans="1:81" x14ac:dyDescent="0.2">
      <c r="A36" s="105"/>
      <c r="B36" s="28" t="s">
        <v>350</v>
      </c>
      <c r="C36" s="35">
        <v>164</v>
      </c>
      <c r="D36" s="30">
        <v>43236</v>
      </c>
      <c r="E36" s="47" t="s">
        <v>88</v>
      </c>
      <c r="F36" s="88">
        <v>120</v>
      </c>
      <c r="G36" s="42" t="s">
        <v>351</v>
      </c>
      <c r="H36" s="45"/>
      <c r="I36" s="92"/>
      <c r="J36" s="26"/>
      <c r="K36" s="96">
        <f t="shared" si="0"/>
        <v>2176.4799999999973</v>
      </c>
      <c r="L36" s="105"/>
      <c r="N36" s="129"/>
      <c r="O36" s="129"/>
      <c r="P36" s="129"/>
      <c r="Q36" s="129"/>
      <c r="R36" s="129"/>
      <c r="S36" s="129"/>
      <c r="T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 t="s">
        <v>77</v>
      </c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26"/>
      <c r="AW36" s="215" t="str">
        <f t="shared" si="1"/>
        <v/>
      </c>
      <c r="AX36" s="216" t="str">
        <f t="shared" si="2"/>
        <v/>
      </c>
      <c r="AY36" s="216" t="str">
        <f t="shared" si="3"/>
        <v/>
      </c>
      <c r="AZ36" s="216" t="str">
        <f t="shared" si="4"/>
        <v/>
      </c>
      <c r="BA36" s="216" t="str">
        <f t="shared" si="5"/>
        <v/>
      </c>
      <c r="BB36" s="216" t="str">
        <f t="shared" si="6"/>
        <v/>
      </c>
      <c r="BC36" s="217" t="str">
        <f t="shared" si="7"/>
        <v/>
      </c>
      <c r="BD36" s="5"/>
      <c r="BE36" s="117" t="str">
        <f t="shared" si="8"/>
        <v/>
      </c>
      <c r="BF36" s="5" t="str">
        <f t="shared" si="9"/>
        <v/>
      </c>
      <c r="BG36" s="5" t="str">
        <f t="shared" si="10"/>
        <v/>
      </c>
      <c r="BH36" s="5" t="str">
        <f t="shared" si="11"/>
        <v/>
      </c>
      <c r="BI36" s="5" t="str">
        <f t="shared" si="12"/>
        <v/>
      </c>
      <c r="BJ36" s="5" t="str">
        <f t="shared" si="13"/>
        <v/>
      </c>
      <c r="BK36" s="5" t="str">
        <f t="shared" si="14"/>
        <v/>
      </c>
      <c r="BL36" s="5" t="str">
        <f t="shared" si="15"/>
        <v/>
      </c>
      <c r="BM36" s="5" t="str">
        <f t="shared" si="16"/>
        <v/>
      </c>
      <c r="BN36" s="5" t="str">
        <f t="shared" si="17"/>
        <v/>
      </c>
      <c r="BO36" s="5" t="str">
        <f t="shared" si="18"/>
        <v/>
      </c>
      <c r="BP36" s="5">
        <f t="shared" si="19"/>
        <v>120</v>
      </c>
      <c r="BQ36" s="5" t="str">
        <f t="shared" si="20"/>
        <v/>
      </c>
      <c r="BR36" s="5" t="str">
        <f t="shared" si="21"/>
        <v/>
      </c>
      <c r="BS36" s="5" t="str">
        <f t="shared" si="22"/>
        <v/>
      </c>
      <c r="BT36" s="5" t="str">
        <f t="shared" si="23"/>
        <v/>
      </c>
      <c r="BU36" s="5" t="str">
        <f t="shared" si="24"/>
        <v/>
      </c>
      <c r="BV36" s="5" t="str">
        <f t="shared" si="25"/>
        <v/>
      </c>
      <c r="BW36" s="5" t="str">
        <f t="shared" si="26"/>
        <v/>
      </c>
      <c r="BX36" s="5" t="str">
        <f t="shared" si="27"/>
        <v/>
      </c>
      <c r="BY36" s="5" t="str">
        <f t="shared" si="28"/>
        <v/>
      </c>
      <c r="BZ36" s="5" t="str">
        <f t="shared" si="29"/>
        <v/>
      </c>
      <c r="CA36" s="5" t="str">
        <f t="shared" si="30"/>
        <v/>
      </c>
      <c r="CB36" s="118" t="str">
        <f t="shared" si="31"/>
        <v/>
      </c>
      <c r="CC36" s="117"/>
    </row>
    <row r="37" spans="1:81" ht="12.75" customHeight="1" x14ac:dyDescent="0.2">
      <c r="A37" s="105"/>
      <c r="B37" s="23" t="s">
        <v>350</v>
      </c>
      <c r="C37" s="24">
        <v>165</v>
      </c>
      <c r="D37" s="20">
        <v>43251</v>
      </c>
      <c r="E37" s="46" t="s">
        <v>88</v>
      </c>
      <c r="F37" s="89">
        <v>49.6</v>
      </c>
      <c r="G37" s="40" t="s">
        <v>352</v>
      </c>
      <c r="H37" s="46"/>
      <c r="I37" s="93"/>
      <c r="J37" s="26"/>
      <c r="K37" s="97">
        <f t="shared" si="0"/>
        <v>2126.8799999999974</v>
      </c>
      <c r="L37" s="105"/>
      <c r="N37" s="129"/>
      <c r="O37" s="129"/>
      <c r="P37" s="129"/>
      <c r="Q37" s="129"/>
      <c r="R37" s="129"/>
      <c r="S37" s="129"/>
      <c r="T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 t="s">
        <v>77</v>
      </c>
      <c r="AL37" s="129"/>
      <c r="AM37" s="129"/>
      <c r="AN37" s="129"/>
      <c r="AO37" s="129"/>
      <c r="AP37" s="129"/>
      <c r="AQ37" s="129"/>
      <c r="AR37" s="129"/>
      <c r="AS37" s="129"/>
      <c r="AT37" s="129"/>
      <c r="AU37" s="26"/>
      <c r="AW37" s="215" t="str">
        <f t="shared" si="1"/>
        <v/>
      </c>
      <c r="AX37" s="216" t="str">
        <f t="shared" si="2"/>
        <v/>
      </c>
      <c r="AY37" s="216" t="str">
        <f t="shared" si="3"/>
        <v/>
      </c>
      <c r="AZ37" s="216" t="str">
        <f t="shared" si="4"/>
        <v/>
      </c>
      <c r="BA37" s="216" t="str">
        <f t="shared" si="5"/>
        <v/>
      </c>
      <c r="BB37" s="216" t="str">
        <f t="shared" si="6"/>
        <v/>
      </c>
      <c r="BC37" s="217" t="str">
        <f t="shared" si="7"/>
        <v/>
      </c>
      <c r="BD37" s="5"/>
      <c r="BE37" s="117" t="str">
        <f t="shared" si="8"/>
        <v/>
      </c>
      <c r="BF37" s="5" t="str">
        <f t="shared" si="9"/>
        <v/>
      </c>
      <c r="BG37" s="5" t="str">
        <f t="shared" si="10"/>
        <v/>
      </c>
      <c r="BH37" s="5" t="str">
        <f t="shared" si="11"/>
        <v/>
      </c>
      <c r="BI37" s="5" t="str">
        <f t="shared" si="12"/>
        <v/>
      </c>
      <c r="BJ37" s="5" t="str">
        <f t="shared" si="13"/>
        <v/>
      </c>
      <c r="BK37" s="5" t="str">
        <f t="shared" si="14"/>
        <v/>
      </c>
      <c r="BL37" s="5" t="str">
        <f t="shared" si="15"/>
        <v/>
      </c>
      <c r="BM37" s="5" t="str">
        <f t="shared" si="16"/>
        <v/>
      </c>
      <c r="BN37" s="5" t="str">
        <f t="shared" si="17"/>
        <v/>
      </c>
      <c r="BO37" s="5" t="str">
        <f t="shared" si="18"/>
        <v/>
      </c>
      <c r="BP37" s="5" t="str">
        <f t="shared" si="19"/>
        <v/>
      </c>
      <c r="BQ37" s="5" t="str">
        <f t="shared" si="20"/>
        <v/>
      </c>
      <c r="BR37" s="5" t="str">
        <f t="shared" si="21"/>
        <v/>
      </c>
      <c r="BS37" s="5">
        <f t="shared" si="22"/>
        <v>49.6</v>
      </c>
      <c r="BT37" s="5" t="str">
        <f t="shared" si="23"/>
        <v/>
      </c>
      <c r="BU37" s="5" t="str">
        <f t="shared" si="24"/>
        <v/>
      </c>
      <c r="BV37" s="5" t="str">
        <f t="shared" si="25"/>
        <v/>
      </c>
      <c r="BW37" s="5" t="str">
        <f t="shared" si="26"/>
        <v/>
      </c>
      <c r="BX37" s="5" t="str">
        <f t="shared" si="27"/>
        <v/>
      </c>
      <c r="BY37" s="5" t="str">
        <f t="shared" si="28"/>
        <v/>
      </c>
      <c r="BZ37" s="5" t="str">
        <f t="shared" si="29"/>
        <v/>
      </c>
      <c r="CA37" s="5" t="str">
        <f t="shared" si="30"/>
        <v/>
      </c>
      <c r="CB37" s="118" t="str">
        <f t="shared" si="31"/>
        <v/>
      </c>
      <c r="CC37" s="117"/>
    </row>
    <row r="38" spans="1:81" ht="12.75" customHeight="1" x14ac:dyDescent="0.2">
      <c r="A38" s="105"/>
      <c r="B38" s="28" t="s">
        <v>350</v>
      </c>
      <c r="C38" s="35">
        <v>166</v>
      </c>
      <c r="D38" s="30">
        <v>43254</v>
      </c>
      <c r="E38" s="47"/>
      <c r="F38" s="88"/>
      <c r="G38" s="64" t="s">
        <v>353</v>
      </c>
      <c r="H38" s="45" t="s">
        <v>88</v>
      </c>
      <c r="I38" s="92">
        <v>10</v>
      </c>
      <c r="J38" s="26"/>
      <c r="K38" s="96">
        <f t="shared" si="0"/>
        <v>2136.8799999999974</v>
      </c>
      <c r="L38" s="105"/>
      <c r="N38" s="129"/>
      <c r="O38" s="129" t="s">
        <v>77</v>
      </c>
      <c r="P38" s="129"/>
      <c r="Q38" s="129"/>
      <c r="R38" s="129"/>
      <c r="S38" s="129"/>
      <c r="T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26"/>
      <c r="AW38" s="215" t="str">
        <f t="shared" si="1"/>
        <v/>
      </c>
      <c r="AX38" s="216">
        <f t="shared" si="2"/>
        <v>10</v>
      </c>
      <c r="AY38" s="216" t="str">
        <f t="shared" si="3"/>
        <v/>
      </c>
      <c r="AZ38" s="216" t="str">
        <f t="shared" si="4"/>
        <v/>
      </c>
      <c r="BA38" s="216" t="str">
        <f t="shared" si="5"/>
        <v/>
      </c>
      <c r="BB38" s="216" t="str">
        <f t="shared" si="6"/>
        <v/>
      </c>
      <c r="BC38" s="217" t="str">
        <f t="shared" si="7"/>
        <v/>
      </c>
      <c r="BD38" s="5"/>
      <c r="BE38" s="117" t="str">
        <f t="shared" si="8"/>
        <v/>
      </c>
      <c r="BF38" s="5" t="str">
        <f t="shared" si="9"/>
        <v/>
      </c>
      <c r="BG38" s="5" t="str">
        <f t="shared" si="10"/>
        <v/>
      </c>
      <c r="BH38" s="5" t="str">
        <f t="shared" si="11"/>
        <v/>
      </c>
      <c r="BI38" s="5" t="str">
        <f t="shared" si="12"/>
        <v/>
      </c>
      <c r="BJ38" s="5" t="str">
        <f t="shared" si="13"/>
        <v/>
      </c>
      <c r="BK38" s="5" t="str">
        <f t="shared" si="14"/>
        <v/>
      </c>
      <c r="BL38" s="5" t="str">
        <f t="shared" si="15"/>
        <v/>
      </c>
      <c r="BM38" s="5" t="str">
        <f t="shared" si="16"/>
        <v/>
      </c>
      <c r="BN38" s="5" t="str">
        <f t="shared" si="17"/>
        <v/>
      </c>
      <c r="BO38" s="5" t="str">
        <f t="shared" si="18"/>
        <v/>
      </c>
      <c r="BP38" s="5" t="str">
        <f t="shared" si="19"/>
        <v/>
      </c>
      <c r="BQ38" s="5" t="str">
        <f t="shared" si="20"/>
        <v/>
      </c>
      <c r="BR38" s="5" t="str">
        <f t="shared" si="21"/>
        <v/>
      </c>
      <c r="BS38" s="5" t="str">
        <f t="shared" si="22"/>
        <v/>
      </c>
      <c r="BT38" s="5" t="str">
        <f t="shared" si="23"/>
        <v/>
      </c>
      <c r="BU38" s="5" t="str">
        <f t="shared" si="24"/>
        <v/>
      </c>
      <c r="BV38" s="5" t="str">
        <f t="shared" si="25"/>
        <v/>
      </c>
      <c r="BW38" s="5" t="str">
        <f t="shared" si="26"/>
        <v/>
      </c>
      <c r="BX38" s="5" t="str">
        <f t="shared" si="27"/>
        <v/>
      </c>
      <c r="BY38" s="5" t="str">
        <f t="shared" si="28"/>
        <v/>
      </c>
      <c r="BZ38" s="5" t="str">
        <f t="shared" si="29"/>
        <v/>
      </c>
      <c r="CA38" s="5" t="str">
        <f t="shared" si="30"/>
        <v/>
      </c>
      <c r="CB38" s="118" t="str">
        <f t="shared" si="31"/>
        <v/>
      </c>
      <c r="CC38" s="117"/>
    </row>
    <row r="39" spans="1:81" ht="12.75" customHeight="1" x14ac:dyDescent="0.2">
      <c r="A39" s="105"/>
      <c r="B39" s="23" t="s">
        <v>354</v>
      </c>
      <c r="C39" s="24">
        <v>167</v>
      </c>
      <c r="D39" s="20">
        <v>43260</v>
      </c>
      <c r="E39" s="46" t="s">
        <v>88</v>
      </c>
      <c r="F39" s="89">
        <v>51.2</v>
      </c>
      <c r="G39" s="40" t="s">
        <v>355</v>
      </c>
      <c r="H39" s="46"/>
      <c r="I39" s="93"/>
      <c r="J39" s="26"/>
      <c r="K39" s="97">
        <f t="shared" si="0"/>
        <v>2085.6799999999976</v>
      </c>
      <c r="L39" s="105"/>
      <c r="N39" s="129"/>
      <c r="O39" s="129"/>
      <c r="P39" s="129"/>
      <c r="Q39" s="129"/>
      <c r="R39" s="129"/>
      <c r="S39" s="129"/>
      <c r="T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 t="s">
        <v>77</v>
      </c>
      <c r="AO39" s="129"/>
      <c r="AP39" s="129"/>
      <c r="AQ39" s="129"/>
      <c r="AR39" s="129"/>
      <c r="AS39" s="129"/>
      <c r="AT39" s="129"/>
      <c r="AU39" s="26"/>
      <c r="AW39" s="215" t="str">
        <f t="shared" si="1"/>
        <v/>
      </c>
      <c r="AX39" s="216" t="str">
        <f t="shared" si="2"/>
        <v/>
      </c>
      <c r="AY39" s="216" t="str">
        <f t="shared" si="3"/>
        <v/>
      </c>
      <c r="AZ39" s="216" t="str">
        <f t="shared" si="4"/>
        <v/>
      </c>
      <c r="BA39" s="216" t="str">
        <f t="shared" si="5"/>
        <v/>
      </c>
      <c r="BB39" s="216" t="str">
        <f t="shared" si="6"/>
        <v/>
      </c>
      <c r="BC39" s="217" t="str">
        <f t="shared" si="7"/>
        <v/>
      </c>
      <c r="BD39" s="5"/>
      <c r="BE39" s="117" t="str">
        <f t="shared" si="8"/>
        <v/>
      </c>
      <c r="BF39" s="5" t="str">
        <f t="shared" si="9"/>
        <v/>
      </c>
      <c r="BG39" s="5" t="str">
        <f t="shared" si="10"/>
        <v/>
      </c>
      <c r="BH39" s="5" t="str">
        <f t="shared" si="11"/>
        <v/>
      </c>
      <c r="BI39" s="5" t="str">
        <f t="shared" si="12"/>
        <v/>
      </c>
      <c r="BJ39" s="5" t="str">
        <f t="shared" si="13"/>
        <v/>
      </c>
      <c r="BK39" s="5" t="str">
        <f t="shared" si="14"/>
        <v/>
      </c>
      <c r="BL39" s="5" t="str">
        <f t="shared" si="15"/>
        <v/>
      </c>
      <c r="BM39" s="5" t="str">
        <f t="shared" si="16"/>
        <v/>
      </c>
      <c r="BN39" s="5" t="str">
        <f t="shared" si="17"/>
        <v/>
      </c>
      <c r="BO39" s="5" t="str">
        <f t="shared" si="18"/>
        <v/>
      </c>
      <c r="BP39" s="5" t="str">
        <f t="shared" si="19"/>
        <v/>
      </c>
      <c r="BQ39" s="5" t="str">
        <f t="shared" si="20"/>
        <v/>
      </c>
      <c r="BR39" s="5" t="str">
        <f t="shared" si="21"/>
        <v/>
      </c>
      <c r="BS39" s="5" t="str">
        <f t="shared" si="22"/>
        <v/>
      </c>
      <c r="BT39" s="5" t="str">
        <f t="shared" si="23"/>
        <v/>
      </c>
      <c r="BU39" s="5" t="str">
        <f t="shared" si="24"/>
        <v/>
      </c>
      <c r="BV39" s="5">
        <f t="shared" si="25"/>
        <v>51.2</v>
      </c>
      <c r="BW39" s="5" t="str">
        <f t="shared" si="26"/>
        <v/>
      </c>
      <c r="BX39" s="5" t="str">
        <f t="shared" si="27"/>
        <v/>
      </c>
      <c r="BY39" s="5" t="str">
        <f t="shared" si="28"/>
        <v/>
      </c>
      <c r="BZ39" s="5" t="str">
        <f t="shared" si="29"/>
        <v/>
      </c>
      <c r="CA39" s="5" t="str">
        <f t="shared" si="30"/>
        <v/>
      </c>
      <c r="CB39" s="118" t="str">
        <f t="shared" si="31"/>
        <v/>
      </c>
      <c r="CC39" s="117"/>
    </row>
    <row r="40" spans="1:81" ht="12.75" customHeight="1" x14ac:dyDescent="0.2">
      <c r="A40" s="105"/>
      <c r="B40" s="28" t="s">
        <v>354</v>
      </c>
      <c r="C40" s="35">
        <v>168</v>
      </c>
      <c r="D40" s="30">
        <v>43264.06</v>
      </c>
      <c r="E40" s="47" t="s">
        <v>88</v>
      </c>
      <c r="F40" s="88">
        <v>12.8</v>
      </c>
      <c r="G40" s="42" t="s">
        <v>356</v>
      </c>
      <c r="H40" s="45"/>
      <c r="I40" s="92"/>
      <c r="J40" s="26"/>
      <c r="K40" s="96">
        <f t="shared" si="0"/>
        <v>2072.8799999999974</v>
      </c>
      <c r="L40" s="105"/>
      <c r="N40" s="129"/>
      <c r="O40" s="129"/>
      <c r="P40" s="129"/>
      <c r="Q40" s="129"/>
      <c r="R40" s="129"/>
      <c r="S40" s="129"/>
      <c r="T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 t="s">
        <v>77</v>
      </c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26"/>
      <c r="AW40" s="215" t="str">
        <f t="shared" si="1"/>
        <v/>
      </c>
      <c r="AX40" s="216" t="str">
        <f t="shared" si="2"/>
        <v/>
      </c>
      <c r="AY40" s="216" t="str">
        <f t="shared" si="3"/>
        <v/>
      </c>
      <c r="AZ40" s="216" t="str">
        <f t="shared" si="4"/>
        <v/>
      </c>
      <c r="BA40" s="216" t="str">
        <f t="shared" si="5"/>
        <v/>
      </c>
      <c r="BB40" s="216" t="str">
        <f t="shared" si="6"/>
        <v/>
      </c>
      <c r="BC40" s="217" t="str">
        <f t="shared" si="7"/>
        <v/>
      </c>
      <c r="BD40" s="5"/>
      <c r="BE40" s="117" t="str">
        <f t="shared" si="8"/>
        <v/>
      </c>
      <c r="BF40" s="5" t="str">
        <f t="shared" si="9"/>
        <v/>
      </c>
      <c r="BG40" s="5" t="str">
        <f t="shared" si="10"/>
        <v/>
      </c>
      <c r="BH40" s="5" t="str">
        <f t="shared" si="11"/>
        <v/>
      </c>
      <c r="BI40" s="5" t="str">
        <f t="shared" si="12"/>
        <v/>
      </c>
      <c r="BJ40" s="5" t="str">
        <f t="shared" si="13"/>
        <v/>
      </c>
      <c r="BK40" s="5" t="str">
        <f t="shared" si="14"/>
        <v/>
      </c>
      <c r="BL40" s="5" t="str">
        <f t="shared" si="15"/>
        <v/>
      </c>
      <c r="BM40" s="5" t="str">
        <f t="shared" si="16"/>
        <v/>
      </c>
      <c r="BN40" s="5" t="str">
        <f t="shared" si="17"/>
        <v/>
      </c>
      <c r="BO40" s="5">
        <f t="shared" si="18"/>
        <v>12.8</v>
      </c>
      <c r="BP40" s="5" t="str">
        <f t="shared" si="19"/>
        <v/>
      </c>
      <c r="BQ40" s="5" t="str">
        <f t="shared" si="20"/>
        <v/>
      </c>
      <c r="BR40" s="5" t="str">
        <f t="shared" si="21"/>
        <v/>
      </c>
      <c r="BS40" s="5" t="str">
        <f t="shared" si="22"/>
        <v/>
      </c>
      <c r="BT40" s="5" t="str">
        <f t="shared" si="23"/>
        <v/>
      </c>
      <c r="BU40" s="5" t="str">
        <f t="shared" si="24"/>
        <v/>
      </c>
      <c r="BV40" s="5" t="str">
        <f t="shared" si="25"/>
        <v/>
      </c>
      <c r="BW40" s="5" t="str">
        <f t="shared" si="26"/>
        <v/>
      </c>
      <c r="BX40" s="5" t="str">
        <f t="shared" si="27"/>
        <v/>
      </c>
      <c r="BY40" s="5" t="str">
        <f t="shared" si="28"/>
        <v/>
      </c>
      <c r="BZ40" s="5" t="str">
        <f t="shared" si="29"/>
        <v/>
      </c>
      <c r="CA40" s="5" t="str">
        <f t="shared" si="30"/>
        <v/>
      </c>
      <c r="CB40" s="118" t="str">
        <f t="shared" si="31"/>
        <v/>
      </c>
      <c r="CC40" s="117"/>
    </row>
    <row r="41" spans="1:81" x14ac:dyDescent="0.2">
      <c r="A41" s="105"/>
      <c r="B41" s="23" t="s">
        <v>354</v>
      </c>
      <c r="C41" s="24">
        <v>169</v>
      </c>
      <c r="D41" s="20">
        <v>43269</v>
      </c>
      <c r="E41" s="46"/>
      <c r="F41" s="89"/>
      <c r="G41" s="73" t="s">
        <v>357</v>
      </c>
      <c r="H41" s="44" t="s">
        <v>88</v>
      </c>
      <c r="I41" s="93">
        <v>4000</v>
      </c>
      <c r="J41" s="26"/>
      <c r="K41" s="97">
        <f t="shared" si="0"/>
        <v>6072.8799999999974</v>
      </c>
      <c r="L41" s="105"/>
      <c r="N41" s="129"/>
      <c r="O41" s="129"/>
      <c r="P41" s="129"/>
      <c r="Q41" s="129"/>
      <c r="R41" s="129" t="s">
        <v>77</v>
      </c>
      <c r="S41" s="129"/>
      <c r="T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26"/>
      <c r="AW41" s="215" t="str">
        <f t="shared" si="1"/>
        <v/>
      </c>
      <c r="AX41" s="216" t="str">
        <f t="shared" si="2"/>
        <v/>
      </c>
      <c r="AY41" s="216" t="str">
        <f t="shared" si="3"/>
        <v/>
      </c>
      <c r="AZ41" s="216" t="str">
        <f t="shared" si="4"/>
        <v/>
      </c>
      <c r="BA41" s="216">
        <f t="shared" si="5"/>
        <v>4000</v>
      </c>
      <c r="BB41" s="216" t="str">
        <f t="shared" si="6"/>
        <v/>
      </c>
      <c r="BC41" s="217" t="str">
        <f t="shared" si="7"/>
        <v/>
      </c>
      <c r="BD41" s="5"/>
      <c r="BE41" s="117" t="str">
        <f t="shared" si="8"/>
        <v/>
      </c>
      <c r="BF41" s="5" t="str">
        <f t="shared" si="9"/>
        <v/>
      </c>
      <c r="BG41" s="5" t="str">
        <f t="shared" si="10"/>
        <v/>
      </c>
      <c r="BH41" s="5" t="str">
        <f t="shared" si="11"/>
        <v/>
      </c>
      <c r="BI41" s="5" t="str">
        <f t="shared" si="12"/>
        <v/>
      </c>
      <c r="BJ41" s="5" t="str">
        <f t="shared" si="13"/>
        <v/>
      </c>
      <c r="BK41" s="5" t="str">
        <f t="shared" si="14"/>
        <v/>
      </c>
      <c r="BL41" s="5" t="str">
        <f t="shared" si="15"/>
        <v/>
      </c>
      <c r="BM41" s="5" t="str">
        <f t="shared" si="16"/>
        <v/>
      </c>
      <c r="BN41" s="5" t="str">
        <f t="shared" si="17"/>
        <v/>
      </c>
      <c r="BO41" s="5" t="str">
        <f t="shared" si="18"/>
        <v/>
      </c>
      <c r="BP41" s="5" t="str">
        <f t="shared" si="19"/>
        <v/>
      </c>
      <c r="BQ41" s="5" t="str">
        <f t="shared" si="20"/>
        <v/>
      </c>
      <c r="BR41" s="5" t="str">
        <f t="shared" si="21"/>
        <v/>
      </c>
      <c r="BS41" s="5" t="str">
        <f t="shared" si="22"/>
        <v/>
      </c>
      <c r="BT41" s="5" t="str">
        <f t="shared" si="23"/>
        <v/>
      </c>
      <c r="BU41" s="5" t="str">
        <f t="shared" si="24"/>
        <v/>
      </c>
      <c r="BV41" s="5" t="str">
        <f t="shared" si="25"/>
        <v/>
      </c>
      <c r="BW41" s="5" t="str">
        <f t="shared" si="26"/>
        <v/>
      </c>
      <c r="BX41" s="5" t="str">
        <f t="shared" si="27"/>
        <v/>
      </c>
      <c r="BY41" s="5" t="str">
        <f t="shared" si="28"/>
        <v/>
      </c>
      <c r="BZ41" s="5" t="str">
        <f t="shared" si="29"/>
        <v/>
      </c>
      <c r="CA41" s="5" t="str">
        <f t="shared" si="30"/>
        <v/>
      </c>
      <c r="CB41" s="118" t="str">
        <f t="shared" si="31"/>
        <v/>
      </c>
      <c r="CC41" s="117"/>
    </row>
    <row r="42" spans="1:81" x14ac:dyDescent="0.2">
      <c r="A42" s="105"/>
      <c r="B42" s="28" t="s">
        <v>354</v>
      </c>
      <c r="C42" s="35">
        <v>170</v>
      </c>
      <c r="D42" s="30">
        <v>43282</v>
      </c>
      <c r="E42" s="47" t="s">
        <v>88</v>
      </c>
      <c r="F42" s="88">
        <v>80</v>
      </c>
      <c r="G42" s="63" t="s">
        <v>358</v>
      </c>
      <c r="H42" s="31"/>
      <c r="I42" s="92"/>
      <c r="J42" s="26"/>
      <c r="K42" s="96">
        <f t="shared" si="0"/>
        <v>5992.8799999999974</v>
      </c>
      <c r="L42" s="105"/>
      <c r="N42" s="129"/>
      <c r="O42" s="129"/>
      <c r="P42" s="129"/>
      <c r="Q42" s="129"/>
      <c r="R42" s="129"/>
      <c r="S42" s="129"/>
      <c r="T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 t="s">
        <v>77</v>
      </c>
      <c r="AM42" s="129"/>
      <c r="AN42" s="129"/>
      <c r="AO42" s="129"/>
      <c r="AP42" s="129"/>
      <c r="AQ42" s="129"/>
      <c r="AR42" s="129"/>
      <c r="AS42" s="129"/>
      <c r="AT42" s="129"/>
      <c r="AU42" s="26"/>
      <c r="AW42" s="215" t="str">
        <f t="shared" si="1"/>
        <v/>
      </c>
      <c r="AX42" s="216" t="str">
        <f t="shared" si="2"/>
        <v/>
      </c>
      <c r="AY42" s="216" t="str">
        <f t="shared" si="3"/>
        <v/>
      </c>
      <c r="AZ42" s="216" t="str">
        <f t="shared" si="4"/>
        <v/>
      </c>
      <c r="BA42" s="216" t="str">
        <f t="shared" si="5"/>
        <v/>
      </c>
      <c r="BB42" s="216" t="str">
        <f t="shared" si="6"/>
        <v/>
      </c>
      <c r="BC42" s="217" t="str">
        <f t="shared" si="7"/>
        <v/>
      </c>
      <c r="BD42" s="5"/>
      <c r="BE42" s="117" t="str">
        <f t="shared" si="8"/>
        <v/>
      </c>
      <c r="BF42" s="5" t="str">
        <f t="shared" si="9"/>
        <v/>
      </c>
      <c r="BG42" s="5" t="str">
        <f t="shared" si="10"/>
        <v/>
      </c>
      <c r="BH42" s="5" t="str">
        <f t="shared" si="11"/>
        <v/>
      </c>
      <c r="BI42" s="5" t="str">
        <f t="shared" si="12"/>
        <v/>
      </c>
      <c r="BJ42" s="5" t="str">
        <f t="shared" si="13"/>
        <v/>
      </c>
      <c r="BK42" s="5" t="str">
        <f t="shared" si="14"/>
        <v/>
      </c>
      <c r="BL42" s="5" t="str">
        <f t="shared" si="15"/>
        <v/>
      </c>
      <c r="BM42" s="5" t="str">
        <f t="shared" si="16"/>
        <v/>
      </c>
      <c r="BN42" s="5" t="str">
        <f t="shared" si="17"/>
        <v/>
      </c>
      <c r="BO42" s="5" t="str">
        <f t="shared" si="18"/>
        <v/>
      </c>
      <c r="BP42" s="5" t="str">
        <f t="shared" si="19"/>
        <v/>
      </c>
      <c r="BQ42" s="5" t="str">
        <f t="shared" si="20"/>
        <v/>
      </c>
      <c r="BR42" s="5" t="str">
        <f t="shared" si="21"/>
        <v/>
      </c>
      <c r="BS42" s="5" t="str">
        <f t="shared" si="22"/>
        <v/>
      </c>
      <c r="BT42" s="5">
        <f t="shared" si="23"/>
        <v>80</v>
      </c>
      <c r="BU42" s="5" t="str">
        <f t="shared" si="24"/>
        <v/>
      </c>
      <c r="BV42" s="5" t="str">
        <f t="shared" si="25"/>
        <v/>
      </c>
      <c r="BW42" s="5" t="str">
        <f t="shared" si="26"/>
        <v/>
      </c>
      <c r="BX42" s="5" t="str">
        <f t="shared" si="27"/>
        <v/>
      </c>
      <c r="BY42" s="5" t="str">
        <f>IF(AQ42="X",F42,"")</f>
        <v/>
      </c>
      <c r="BZ42" s="5" t="str">
        <f t="shared" si="29"/>
        <v/>
      </c>
      <c r="CA42" s="5" t="str">
        <f t="shared" si="30"/>
        <v/>
      </c>
      <c r="CB42" s="118" t="str">
        <f t="shared" si="31"/>
        <v/>
      </c>
      <c r="CC42" s="117"/>
    </row>
    <row r="43" spans="1:81" x14ac:dyDescent="0.2">
      <c r="A43" s="105"/>
      <c r="B43" s="23" t="s">
        <v>354</v>
      </c>
      <c r="C43" s="24">
        <v>171</v>
      </c>
      <c r="D43" s="20">
        <v>43283</v>
      </c>
      <c r="E43" s="44"/>
      <c r="F43" s="89"/>
      <c r="G43" s="40" t="s">
        <v>359</v>
      </c>
      <c r="H43" s="25" t="s">
        <v>88</v>
      </c>
      <c r="I43" s="93">
        <v>2311</v>
      </c>
      <c r="J43" s="26"/>
      <c r="K43" s="97">
        <f t="shared" si="0"/>
        <v>8303.8799999999974</v>
      </c>
      <c r="L43" s="105"/>
      <c r="N43" s="129"/>
      <c r="O43" s="129"/>
      <c r="P43" s="129"/>
      <c r="Q43" s="129" t="s">
        <v>77</v>
      </c>
      <c r="R43" s="129"/>
      <c r="S43" s="129"/>
      <c r="T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26"/>
      <c r="AW43" s="215" t="str">
        <f t="shared" si="1"/>
        <v/>
      </c>
      <c r="AX43" s="216" t="str">
        <f t="shared" si="2"/>
        <v/>
      </c>
      <c r="AY43" s="216" t="str">
        <f t="shared" si="3"/>
        <v/>
      </c>
      <c r="AZ43" s="216">
        <f t="shared" si="4"/>
        <v>2311</v>
      </c>
      <c r="BA43" s="216" t="str">
        <f t="shared" si="5"/>
        <v/>
      </c>
      <c r="BB43" s="216" t="str">
        <f t="shared" si="6"/>
        <v/>
      </c>
      <c r="BC43" s="217" t="str">
        <f t="shared" si="7"/>
        <v/>
      </c>
      <c r="BD43" s="5"/>
      <c r="BE43" s="117" t="str">
        <f t="shared" si="8"/>
        <v/>
      </c>
      <c r="BF43" s="5" t="str">
        <f t="shared" si="9"/>
        <v/>
      </c>
      <c r="BG43" s="5" t="str">
        <f t="shared" si="10"/>
        <v/>
      </c>
      <c r="BH43" s="5" t="str">
        <f t="shared" si="11"/>
        <v/>
      </c>
      <c r="BI43" s="5" t="str">
        <f t="shared" si="12"/>
        <v/>
      </c>
      <c r="BJ43" s="5" t="str">
        <f t="shared" si="13"/>
        <v/>
      </c>
      <c r="BK43" s="5" t="str">
        <f t="shared" si="14"/>
        <v/>
      </c>
      <c r="BL43" s="5" t="str">
        <f t="shared" si="15"/>
        <v/>
      </c>
      <c r="BM43" s="5" t="str">
        <f t="shared" si="16"/>
        <v/>
      </c>
      <c r="BN43" s="5" t="str">
        <f t="shared" si="17"/>
        <v/>
      </c>
      <c r="BO43" s="5" t="str">
        <f t="shared" si="18"/>
        <v/>
      </c>
      <c r="BP43" s="5" t="str">
        <f t="shared" si="19"/>
        <v/>
      </c>
      <c r="BQ43" s="5" t="str">
        <f t="shared" si="20"/>
        <v/>
      </c>
      <c r="BR43" s="5" t="str">
        <f t="shared" si="21"/>
        <v/>
      </c>
      <c r="BS43" s="5" t="str">
        <f t="shared" si="22"/>
        <v/>
      </c>
      <c r="BT43" s="5" t="str">
        <f t="shared" si="23"/>
        <v/>
      </c>
      <c r="BU43" s="5" t="str">
        <f t="shared" si="24"/>
        <v/>
      </c>
      <c r="BV43" s="5" t="str">
        <f t="shared" si="25"/>
        <v/>
      </c>
      <c r="BW43" s="5" t="str">
        <f t="shared" si="26"/>
        <v/>
      </c>
      <c r="BX43" s="5" t="str">
        <f t="shared" si="27"/>
        <v/>
      </c>
      <c r="BY43" s="5" t="str">
        <f t="shared" si="28"/>
        <v/>
      </c>
      <c r="BZ43" s="5" t="str">
        <f t="shared" si="29"/>
        <v/>
      </c>
      <c r="CA43" s="5" t="str">
        <f t="shared" si="30"/>
        <v/>
      </c>
      <c r="CB43" s="118" t="str">
        <f t="shared" si="31"/>
        <v/>
      </c>
      <c r="CC43" s="117"/>
    </row>
    <row r="44" spans="1:81" x14ac:dyDescent="0.2">
      <c r="A44" s="105"/>
      <c r="B44" s="28" t="s">
        <v>354</v>
      </c>
      <c r="C44" s="35">
        <v>172</v>
      </c>
      <c r="D44" s="30">
        <v>43286</v>
      </c>
      <c r="E44" s="45" t="s">
        <v>360</v>
      </c>
      <c r="F44" s="88">
        <v>80</v>
      </c>
      <c r="G44" s="63" t="s">
        <v>361</v>
      </c>
      <c r="H44" s="31"/>
      <c r="I44" s="92"/>
      <c r="J44" s="26"/>
      <c r="K44" s="96">
        <f t="shared" si="0"/>
        <v>8223.8799999999974</v>
      </c>
      <c r="L44" s="105"/>
      <c r="N44" s="129"/>
      <c r="O44" s="129"/>
      <c r="P44" s="129"/>
      <c r="Q44" s="129"/>
      <c r="R44" s="129"/>
      <c r="S44" s="129"/>
      <c r="T44" s="129"/>
      <c r="W44" s="129"/>
      <c r="X44" s="129"/>
      <c r="Y44" s="129"/>
      <c r="Z44" s="129"/>
      <c r="AA44" s="129"/>
      <c r="AB44" s="129" t="s">
        <v>77</v>
      </c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26"/>
      <c r="AW44" s="215" t="str">
        <f t="shared" si="1"/>
        <v/>
      </c>
      <c r="AX44" s="216" t="str">
        <f t="shared" si="2"/>
        <v/>
      </c>
      <c r="AY44" s="216" t="str">
        <f t="shared" si="3"/>
        <v/>
      </c>
      <c r="AZ44" s="216" t="str">
        <f t="shared" si="4"/>
        <v/>
      </c>
      <c r="BA44" s="216" t="str">
        <f t="shared" si="5"/>
        <v/>
      </c>
      <c r="BB44" s="216" t="str">
        <f t="shared" si="6"/>
        <v/>
      </c>
      <c r="BC44" s="217" t="str">
        <f t="shared" si="7"/>
        <v/>
      </c>
      <c r="BD44" s="5"/>
      <c r="BE44" s="117" t="str">
        <f t="shared" si="8"/>
        <v/>
      </c>
      <c r="BF44" s="5" t="str">
        <f t="shared" si="9"/>
        <v/>
      </c>
      <c r="BG44" s="5" t="str">
        <f t="shared" si="10"/>
        <v/>
      </c>
      <c r="BH44" s="5" t="str">
        <f t="shared" si="11"/>
        <v/>
      </c>
      <c r="BI44" s="5" t="str">
        <f t="shared" si="12"/>
        <v/>
      </c>
      <c r="BJ44" s="5">
        <f t="shared" si="13"/>
        <v>80</v>
      </c>
      <c r="BK44" s="5" t="str">
        <f t="shared" si="14"/>
        <v/>
      </c>
      <c r="BL44" s="5" t="str">
        <f t="shared" si="15"/>
        <v/>
      </c>
      <c r="BM44" s="5" t="str">
        <f t="shared" si="16"/>
        <v/>
      </c>
      <c r="BN44" s="5" t="str">
        <f t="shared" si="17"/>
        <v/>
      </c>
      <c r="BO44" s="5" t="str">
        <f t="shared" si="18"/>
        <v/>
      </c>
      <c r="BP44" s="5" t="str">
        <f t="shared" si="19"/>
        <v/>
      </c>
      <c r="BQ44" s="5" t="str">
        <f t="shared" si="20"/>
        <v/>
      </c>
      <c r="BR44" s="5" t="str">
        <f t="shared" si="21"/>
        <v/>
      </c>
      <c r="BS44" s="5" t="str">
        <f t="shared" si="22"/>
        <v/>
      </c>
      <c r="BT44" s="5" t="str">
        <f t="shared" si="23"/>
        <v/>
      </c>
      <c r="BU44" s="5" t="str">
        <f t="shared" si="24"/>
        <v/>
      </c>
      <c r="BV44" s="5" t="str">
        <f t="shared" si="25"/>
        <v/>
      </c>
      <c r="BW44" s="5" t="str">
        <f t="shared" si="26"/>
        <v/>
      </c>
      <c r="BX44" s="5" t="str">
        <f t="shared" si="27"/>
        <v/>
      </c>
      <c r="BY44" s="5" t="str">
        <f t="shared" si="28"/>
        <v/>
      </c>
      <c r="BZ44" s="5" t="str">
        <f t="shared" si="29"/>
        <v/>
      </c>
      <c r="CA44" s="5" t="str">
        <f t="shared" si="30"/>
        <v/>
      </c>
      <c r="CB44" s="118" t="str">
        <f t="shared" si="31"/>
        <v/>
      </c>
      <c r="CC44" s="117"/>
    </row>
    <row r="45" spans="1:81" x14ac:dyDescent="0.2">
      <c r="A45" s="105"/>
      <c r="B45" s="23"/>
      <c r="C45" s="33">
        <v>173</v>
      </c>
      <c r="D45" s="20">
        <v>43260</v>
      </c>
      <c r="E45" s="44" t="s">
        <v>362</v>
      </c>
      <c r="F45" s="89">
        <v>20</v>
      </c>
      <c r="G45" s="40" t="s">
        <v>363</v>
      </c>
      <c r="H45" s="25"/>
      <c r="I45" s="93"/>
      <c r="J45" s="26"/>
      <c r="K45" s="97">
        <f>K44+I45-F45</f>
        <v>8203.8799999999974</v>
      </c>
      <c r="L45" s="105"/>
      <c r="N45" s="129"/>
      <c r="O45" s="129"/>
      <c r="P45" s="129"/>
      <c r="Q45" s="129"/>
      <c r="R45" s="129"/>
      <c r="S45" s="129"/>
      <c r="T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 t="s">
        <v>77</v>
      </c>
      <c r="AM45" s="129"/>
      <c r="AN45" s="129"/>
      <c r="AO45" s="129"/>
      <c r="AP45" s="129"/>
      <c r="AQ45" s="129"/>
      <c r="AR45" s="129"/>
      <c r="AS45" s="129"/>
      <c r="AT45" s="129"/>
      <c r="AU45" s="26"/>
      <c r="AW45" s="215" t="str">
        <f t="shared" si="1"/>
        <v/>
      </c>
      <c r="AX45" s="216" t="str">
        <f t="shared" si="2"/>
        <v/>
      </c>
      <c r="AY45" s="216" t="str">
        <f t="shared" si="3"/>
        <v/>
      </c>
      <c r="AZ45" s="216" t="str">
        <f t="shared" si="4"/>
        <v/>
      </c>
      <c r="BA45" s="216" t="str">
        <f t="shared" si="5"/>
        <v/>
      </c>
      <c r="BB45" s="216" t="str">
        <f t="shared" si="6"/>
        <v/>
      </c>
      <c r="BC45" s="217" t="str">
        <f t="shared" si="7"/>
        <v/>
      </c>
      <c r="BD45" s="5"/>
      <c r="BE45" s="117" t="str">
        <f t="shared" si="8"/>
        <v/>
      </c>
      <c r="BF45" s="5" t="str">
        <f t="shared" si="9"/>
        <v/>
      </c>
      <c r="BG45" s="5" t="str">
        <f t="shared" si="10"/>
        <v/>
      </c>
      <c r="BH45" s="5" t="str">
        <f t="shared" si="11"/>
        <v/>
      </c>
      <c r="BI45" s="5" t="str">
        <f t="shared" si="12"/>
        <v/>
      </c>
      <c r="BJ45" s="5" t="str">
        <f t="shared" si="13"/>
        <v/>
      </c>
      <c r="BK45" s="5" t="str">
        <f t="shared" si="14"/>
        <v/>
      </c>
      <c r="BL45" s="5" t="str">
        <f t="shared" si="15"/>
        <v/>
      </c>
      <c r="BM45" s="5" t="str">
        <f t="shared" si="16"/>
        <v/>
      </c>
      <c r="BN45" s="5" t="str">
        <f t="shared" si="17"/>
        <v/>
      </c>
      <c r="BO45" s="5" t="str">
        <f t="shared" si="18"/>
        <v/>
      </c>
      <c r="BP45" s="5" t="str">
        <f t="shared" si="19"/>
        <v/>
      </c>
      <c r="BQ45" s="5" t="str">
        <f t="shared" si="20"/>
        <v/>
      </c>
      <c r="BR45" s="5" t="str">
        <f t="shared" si="21"/>
        <v/>
      </c>
      <c r="BS45" s="5" t="str">
        <f t="shared" si="22"/>
        <v/>
      </c>
      <c r="BT45" s="5">
        <f t="shared" si="23"/>
        <v>20</v>
      </c>
      <c r="BU45" s="5" t="str">
        <f t="shared" si="24"/>
        <v/>
      </c>
      <c r="BV45" s="5" t="str">
        <f t="shared" si="25"/>
        <v/>
      </c>
      <c r="BW45" s="5" t="str">
        <f t="shared" si="26"/>
        <v/>
      </c>
      <c r="BX45" s="5" t="str">
        <f t="shared" si="27"/>
        <v/>
      </c>
      <c r="BY45" s="5" t="str">
        <f t="shared" si="28"/>
        <v/>
      </c>
      <c r="BZ45" s="5" t="str">
        <f t="shared" si="29"/>
        <v/>
      </c>
      <c r="CA45" s="5" t="str">
        <f t="shared" si="30"/>
        <v/>
      </c>
      <c r="CB45" s="118" t="str">
        <f t="shared" si="31"/>
        <v/>
      </c>
      <c r="CC45" s="117"/>
    </row>
    <row r="46" spans="1:81" x14ac:dyDescent="0.2">
      <c r="A46" s="105"/>
      <c r="B46" s="28" t="s">
        <v>364</v>
      </c>
      <c r="C46" s="50">
        <v>174</v>
      </c>
      <c r="D46" s="30">
        <v>43294</v>
      </c>
      <c r="E46" s="31" t="s">
        <v>88</v>
      </c>
      <c r="F46" s="88">
        <v>51.2</v>
      </c>
      <c r="G46" s="63" t="s">
        <v>365</v>
      </c>
      <c r="H46" s="31"/>
      <c r="I46" s="92"/>
      <c r="J46" s="26"/>
      <c r="K46" s="96">
        <f>K45+I46-F46</f>
        <v>8152.6799999999976</v>
      </c>
      <c r="L46" s="105"/>
      <c r="N46" s="129"/>
      <c r="O46" s="129"/>
      <c r="P46" s="129"/>
      <c r="Q46" s="129"/>
      <c r="R46" s="129"/>
      <c r="S46" s="129"/>
      <c r="T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 t="s">
        <v>77</v>
      </c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26"/>
      <c r="AW46" s="215" t="str">
        <f t="shared" si="1"/>
        <v/>
      </c>
      <c r="AX46" s="216" t="str">
        <f t="shared" si="2"/>
        <v/>
      </c>
      <c r="AY46" s="216" t="str">
        <f t="shared" si="3"/>
        <v/>
      </c>
      <c r="AZ46" s="216" t="str">
        <f t="shared" si="4"/>
        <v/>
      </c>
      <c r="BA46" s="216" t="str">
        <f t="shared" si="5"/>
        <v/>
      </c>
      <c r="BB46" s="216" t="str">
        <f t="shared" si="6"/>
        <v/>
      </c>
      <c r="BC46" s="217" t="str">
        <f t="shared" si="7"/>
        <v/>
      </c>
      <c r="BD46" s="5"/>
      <c r="BE46" s="117" t="str">
        <f t="shared" si="8"/>
        <v/>
      </c>
      <c r="BF46" s="5" t="str">
        <f t="shared" si="9"/>
        <v/>
      </c>
      <c r="BG46" s="5" t="str">
        <f t="shared" si="10"/>
        <v/>
      </c>
      <c r="BH46" s="5" t="str">
        <f t="shared" si="11"/>
        <v/>
      </c>
      <c r="BI46" s="5" t="str">
        <f t="shared" si="12"/>
        <v/>
      </c>
      <c r="BJ46" s="5" t="str">
        <f t="shared" si="13"/>
        <v/>
      </c>
      <c r="BK46" s="5" t="str">
        <f t="shared" si="14"/>
        <v/>
      </c>
      <c r="BL46" s="5" t="str">
        <f t="shared" si="15"/>
        <v/>
      </c>
      <c r="BM46" s="5" t="str">
        <f t="shared" si="16"/>
        <v/>
      </c>
      <c r="BN46" s="5">
        <f t="shared" si="17"/>
        <v>51.2</v>
      </c>
      <c r="BO46" s="5" t="str">
        <f t="shared" si="18"/>
        <v/>
      </c>
      <c r="BP46" s="5" t="str">
        <f t="shared" si="19"/>
        <v/>
      </c>
      <c r="BQ46" s="5" t="str">
        <f t="shared" si="20"/>
        <v/>
      </c>
      <c r="BR46" s="5" t="str">
        <f t="shared" si="21"/>
        <v/>
      </c>
      <c r="BS46" s="5" t="str">
        <f t="shared" si="22"/>
        <v/>
      </c>
      <c r="BT46" s="5" t="str">
        <f t="shared" si="23"/>
        <v/>
      </c>
      <c r="BU46" s="5" t="str">
        <f t="shared" si="24"/>
        <v/>
      </c>
      <c r="BV46" s="5" t="str">
        <f t="shared" si="25"/>
        <v/>
      </c>
      <c r="BW46" s="5" t="str">
        <f t="shared" si="26"/>
        <v/>
      </c>
      <c r="BX46" s="5" t="str">
        <f t="shared" si="27"/>
        <v/>
      </c>
      <c r="BY46" s="5" t="str">
        <f t="shared" si="28"/>
        <v/>
      </c>
      <c r="BZ46" s="5" t="str">
        <f t="shared" si="29"/>
        <v/>
      </c>
      <c r="CA46" s="5" t="str">
        <f t="shared" si="30"/>
        <v/>
      </c>
      <c r="CB46" s="118" t="str">
        <f t="shared" si="31"/>
        <v/>
      </c>
      <c r="CC46" s="117"/>
    </row>
    <row r="47" spans="1:81" x14ac:dyDescent="0.2">
      <c r="A47" s="105"/>
      <c r="B47" s="23"/>
      <c r="C47" s="24"/>
      <c r="D47" s="20">
        <v>43318</v>
      </c>
      <c r="E47" s="44" t="s">
        <v>366</v>
      </c>
      <c r="F47" s="89">
        <v>150</v>
      </c>
      <c r="G47" s="40" t="s">
        <v>367</v>
      </c>
      <c r="H47" s="53"/>
      <c r="I47" s="94"/>
      <c r="J47" s="26"/>
      <c r="K47" s="97">
        <f>K46+I47-F47</f>
        <v>8002.6799999999976</v>
      </c>
      <c r="L47" s="105"/>
      <c r="N47" s="129"/>
      <c r="O47" s="129"/>
      <c r="P47" s="129"/>
      <c r="Q47" s="129"/>
      <c r="R47" s="129"/>
      <c r="S47" s="129"/>
      <c r="T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 t="s">
        <v>77</v>
      </c>
      <c r="AR47" s="129"/>
      <c r="AS47" s="129"/>
      <c r="AT47" s="129"/>
      <c r="AU47" s="26"/>
      <c r="AW47" s="215" t="str">
        <f t="shared" si="1"/>
        <v/>
      </c>
      <c r="AX47" s="216" t="str">
        <f t="shared" si="2"/>
        <v/>
      </c>
      <c r="AY47" s="216" t="str">
        <f t="shared" si="3"/>
        <v/>
      </c>
      <c r="AZ47" s="216" t="str">
        <f t="shared" si="4"/>
        <v/>
      </c>
      <c r="BA47" s="216" t="str">
        <f t="shared" si="5"/>
        <v/>
      </c>
      <c r="BB47" s="216" t="str">
        <f t="shared" si="6"/>
        <v/>
      </c>
      <c r="BC47" s="217" t="str">
        <f t="shared" si="7"/>
        <v/>
      </c>
      <c r="BD47" s="5"/>
      <c r="BE47" s="117" t="str">
        <f t="shared" si="8"/>
        <v/>
      </c>
      <c r="BF47" s="5" t="str">
        <f t="shared" si="9"/>
        <v/>
      </c>
      <c r="BG47" s="5" t="str">
        <f t="shared" si="10"/>
        <v/>
      </c>
      <c r="BH47" s="5" t="str">
        <f t="shared" si="11"/>
        <v/>
      </c>
      <c r="BI47" s="5" t="str">
        <f t="shared" si="12"/>
        <v/>
      </c>
      <c r="BJ47" s="5" t="str">
        <f t="shared" si="13"/>
        <v/>
      </c>
      <c r="BK47" s="5" t="str">
        <f t="shared" si="14"/>
        <v/>
      </c>
      <c r="BL47" s="5" t="str">
        <f t="shared" si="15"/>
        <v/>
      </c>
      <c r="BM47" s="5" t="str">
        <f t="shared" si="16"/>
        <v/>
      </c>
      <c r="BN47" s="5" t="str">
        <f t="shared" si="17"/>
        <v/>
      </c>
      <c r="BO47" s="5" t="str">
        <f t="shared" si="18"/>
        <v/>
      </c>
      <c r="BP47" s="5" t="str">
        <f t="shared" si="19"/>
        <v/>
      </c>
      <c r="BQ47" s="5" t="str">
        <f t="shared" si="20"/>
        <v/>
      </c>
      <c r="BR47" s="5" t="str">
        <f t="shared" si="21"/>
        <v/>
      </c>
      <c r="BS47" s="5" t="str">
        <f t="shared" si="22"/>
        <v/>
      </c>
      <c r="BT47" s="5" t="str">
        <f t="shared" si="23"/>
        <v/>
      </c>
      <c r="BU47" s="5" t="str">
        <f t="shared" si="24"/>
        <v/>
      </c>
      <c r="BV47" s="5" t="str">
        <f t="shared" si="25"/>
        <v/>
      </c>
      <c r="BW47" s="5" t="str">
        <f t="shared" si="26"/>
        <v/>
      </c>
      <c r="BX47" s="5" t="str">
        <f t="shared" si="27"/>
        <v/>
      </c>
      <c r="BY47" s="5">
        <f t="shared" si="28"/>
        <v>150</v>
      </c>
      <c r="BZ47" s="5" t="str">
        <f t="shared" si="29"/>
        <v/>
      </c>
      <c r="CA47" s="5" t="str">
        <f t="shared" si="30"/>
        <v/>
      </c>
      <c r="CB47" s="118" t="str">
        <f>IF(AT47="X",F47,"")</f>
        <v/>
      </c>
      <c r="CC47" s="117"/>
    </row>
    <row r="48" spans="1:81" ht="13.5" thickBot="1" x14ac:dyDescent="0.25">
      <c r="A48" s="105"/>
      <c r="B48" s="49"/>
      <c r="C48" s="51"/>
      <c r="D48" s="52"/>
      <c r="E48" s="45"/>
      <c r="F48" s="88"/>
      <c r="G48" s="61"/>
      <c r="H48" s="54"/>
      <c r="I48" s="95"/>
      <c r="J48" s="26"/>
      <c r="K48" s="96">
        <f>K47+I48-F48</f>
        <v>8002.6799999999976</v>
      </c>
      <c r="L48" s="105"/>
      <c r="N48" s="129"/>
      <c r="O48" s="129"/>
      <c r="P48" s="129"/>
      <c r="Q48" s="129"/>
      <c r="R48" s="129"/>
      <c r="S48" s="129"/>
      <c r="T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26"/>
      <c r="AW48" s="215" t="str">
        <f t="shared" si="1"/>
        <v/>
      </c>
      <c r="AX48" s="216" t="str">
        <f t="shared" si="2"/>
        <v/>
      </c>
      <c r="AY48" s="216" t="str">
        <f t="shared" si="3"/>
        <v/>
      </c>
      <c r="AZ48" s="216" t="str">
        <f t="shared" si="4"/>
        <v/>
      </c>
      <c r="BA48" s="216" t="str">
        <f t="shared" si="5"/>
        <v/>
      </c>
      <c r="BB48" s="216" t="str">
        <f t="shared" si="6"/>
        <v/>
      </c>
      <c r="BC48" s="217" t="str">
        <f>IF(T48="X",I48,"")</f>
        <v/>
      </c>
      <c r="BD48" s="5"/>
      <c r="BE48" s="117" t="str">
        <f t="shared" si="8"/>
        <v/>
      </c>
      <c r="BF48" s="5" t="str">
        <f t="shared" si="9"/>
        <v/>
      </c>
      <c r="BG48" s="5" t="str">
        <f t="shared" si="10"/>
        <v/>
      </c>
      <c r="BH48" s="5" t="str">
        <f t="shared" si="11"/>
        <v/>
      </c>
      <c r="BI48" s="5" t="str">
        <f t="shared" si="12"/>
        <v/>
      </c>
      <c r="BJ48" s="5" t="str">
        <f t="shared" si="13"/>
        <v/>
      </c>
      <c r="BK48" s="5" t="str">
        <f t="shared" si="14"/>
        <v/>
      </c>
      <c r="BL48" s="5" t="str">
        <f t="shared" si="15"/>
        <v/>
      </c>
      <c r="BM48" s="5" t="str">
        <f t="shared" si="16"/>
        <v/>
      </c>
      <c r="BN48" s="5" t="str">
        <f t="shared" si="17"/>
        <v/>
      </c>
      <c r="BO48" s="5" t="str">
        <f t="shared" si="18"/>
        <v/>
      </c>
      <c r="BP48" s="5" t="str">
        <f t="shared" si="19"/>
        <v/>
      </c>
      <c r="BQ48" s="5" t="str">
        <f t="shared" si="20"/>
        <v/>
      </c>
      <c r="BR48" s="5" t="str">
        <f t="shared" si="21"/>
        <v/>
      </c>
      <c r="BS48" s="5" t="str">
        <f t="shared" si="22"/>
        <v/>
      </c>
      <c r="BT48" s="5" t="str">
        <f t="shared" si="23"/>
        <v/>
      </c>
      <c r="BU48" s="5" t="str">
        <f t="shared" si="24"/>
        <v/>
      </c>
      <c r="BV48" s="5" t="str">
        <f t="shared" si="25"/>
        <v/>
      </c>
      <c r="BW48" s="5" t="str">
        <f t="shared" si="26"/>
        <v/>
      </c>
      <c r="BX48" s="5" t="str">
        <f t="shared" si="27"/>
        <v/>
      </c>
      <c r="BY48" s="5" t="str">
        <f t="shared" si="28"/>
        <v/>
      </c>
      <c r="BZ48" s="5" t="str">
        <f t="shared" si="29"/>
        <v/>
      </c>
      <c r="CA48" s="5" t="str">
        <f t="shared" si="30"/>
        <v/>
      </c>
      <c r="CB48" s="118" t="str">
        <f>IF(AT48="X",F48,"")</f>
        <v/>
      </c>
      <c r="CC48" s="117"/>
    </row>
    <row r="49" spans="2:81" ht="14.25" thickTop="1" thickBot="1" x14ac:dyDescent="0.25">
      <c r="B49" s="1"/>
      <c r="D49" s="4"/>
      <c r="E49" s="9" t="s">
        <v>57</v>
      </c>
      <c r="F49" s="91">
        <f>SUM(F14:F48)</f>
        <v>2051.9000000000005</v>
      </c>
      <c r="G49" s="10"/>
      <c r="H49" s="9" t="s">
        <v>57</v>
      </c>
      <c r="I49" s="90">
        <f>SUM(I14:I48)</f>
        <v>6321</v>
      </c>
      <c r="K49" s="90">
        <f>K48</f>
        <v>8002.6799999999976</v>
      </c>
      <c r="L49" s="105"/>
      <c r="AR49" s="1"/>
      <c r="AS49" s="1"/>
      <c r="AT49" s="1"/>
      <c r="AU49" s="1"/>
      <c r="AW49" s="125">
        <f>SUM(AW14:AW48)</f>
        <v>0</v>
      </c>
      <c r="AX49" s="125">
        <f t="shared" ref="AX49:BC49" si="32">SUM(AX14:AX48)</f>
        <v>10</v>
      </c>
      <c r="AY49" s="125">
        <f t="shared" si="32"/>
        <v>0</v>
      </c>
      <c r="AZ49" s="125">
        <f t="shared" si="32"/>
        <v>2311</v>
      </c>
      <c r="BA49" s="125">
        <f t="shared" si="32"/>
        <v>4000</v>
      </c>
      <c r="BB49" s="125">
        <f t="shared" si="32"/>
        <v>0</v>
      </c>
      <c r="BC49" s="125">
        <f t="shared" si="32"/>
        <v>0</v>
      </c>
      <c r="BD49" s="105"/>
      <c r="BE49" s="125">
        <f>SUM(BE14:BE48)</f>
        <v>0</v>
      </c>
      <c r="BF49" s="125">
        <f t="shared" ref="BF49:CB49" si="33">SUM(BF14:BF48)</f>
        <v>0</v>
      </c>
      <c r="BG49" s="125">
        <f t="shared" si="33"/>
        <v>0</v>
      </c>
      <c r="BH49" s="125">
        <f t="shared" si="33"/>
        <v>0</v>
      </c>
      <c r="BI49" s="125">
        <f t="shared" si="33"/>
        <v>0</v>
      </c>
      <c r="BJ49" s="125">
        <f t="shared" si="33"/>
        <v>80</v>
      </c>
      <c r="BK49" s="125">
        <f t="shared" si="33"/>
        <v>0</v>
      </c>
      <c r="BL49" s="125">
        <f t="shared" si="33"/>
        <v>0</v>
      </c>
      <c r="BM49" s="125">
        <f t="shared" si="33"/>
        <v>0</v>
      </c>
      <c r="BN49" s="125">
        <f t="shared" si="33"/>
        <v>51.2</v>
      </c>
      <c r="BO49" s="125">
        <f t="shared" si="33"/>
        <v>12.8</v>
      </c>
      <c r="BP49" s="125">
        <f t="shared" si="33"/>
        <v>120</v>
      </c>
      <c r="BQ49" s="125">
        <f t="shared" si="33"/>
        <v>0</v>
      </c>
      <c r="BR49" s="125">
        <f t="shared" si="33"/>
        <v>266.10000000000002</v>
      </c>
      <c r="BS49" s="125">
        <f t="shared" si="33"/>
        <v>275.2</v>
      </c>
      <c r="BT49" s="125">
        <f t="shared" si="33"/>
        <v>138.4</v>
      </c>
      <c r="BU49" s="125">
        <f t="shared" si="33"/>
        <v>115.2</v>
      </c>
      <c r="BV49" s="125">
        <f t="shared" si="33"/>
        <v>128</v>
      </c>
      <c r="BW49" s="125">
        <f t="shared" si="33"/>
        <v>0</v>
      </c>
      <c r="BX49" s="125">
        <f t="shared" si="33"/>
        <v>0</v>
      </c>
      <c r="BY49" s="125">
        <f t="shared" si="33"/>
        <v>150</v>
      </c>
      <c r="BZ49" s="125">
        <f t="shared" si="33"/>
        <v>355</v>
      </c>
      <c r="CA49" s="125">
        <f t="shared" si="33"/>
        <v>360</v>
      </c>
      <c r="CB49" s="125">
        <f t="shared" si="33"/>
        <v>0</v>
      </c>
      <c r="CC49" s="216">
        <f>SUM(BE49:CB49)</f>
        <v>2051.8999999999996</v>
      </c>
    </row>
    <row r="50" spans="2:81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</row>
    <row r="51" spans="2:81" x14ac:dyDescent="0.2">
      <c r="L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</row>
    <row r="52" spans="2:81" x14ac:dyDescent="0.2">
      <c r="L52" s="105"/>
    </row>
    <row r="53" spans="2:81" x14ac:dyDescent="0.2">
      <c r="L53" s="105"/>
    </row>
    <row r="54" spans="2:81" x14ac:dyDescent="0.2">
      <c r="L54" s="105"/>
    </row>
    <row r="55" spans="2:81" x14ac:dyDescent="0.2">
      <c r="I55" s="164"/>
      <c r="L55" s="105"/>
    </row>
    <row r="56" spans="2:81" x14ac:dyDescent="0.2">
      <c r="I56" s="164"/>
    </row>
    <row r="57" spans="2:81" x14ac:dyDescent="0.2">
      <c r="I57" s="164"/>
    </row>
    <row r="58" spans="2:81" x14ac:dyDescent="0.2">
      <c r="I58" s="164"/>
    </row>
    <row r="59" spans="2:81" x14ac:dyDescent="0.2">
      <c r="I59" s="164"/>
    </row>
    <row r="62" spans="2:81" x14ac:dyDescent="0.2">
      <c r="I62" s="164"/>
      <c r="K62" s="164"/>
    </row>
  </sheetData>
  <mergeCells count="66">
    <mergeCell ref="W3:W13"/>
    <mergeCell ref="BU3:BU13"/>
    <mergeCell ref="BM3:BM13"/>
    <mergeCell ref="BK3:BK13"/>
    <mergeCell ref="BI3:BI13"/>
    <mergeCell ref="BL3:BL13"/>
    <mergeCell ref="BT3:BT13"/>
    <mergeCell ref="BN3:BN13"/>
    <mergeCell ref="BS3:BS13"/>
    <mergeCell ref="BJ3:BJ13"/>
    <mergeCell ref="BO3:BO13"/>
    <mergeCell ref="BP3:BP13"/>
    <mergeCell ref="BQ3:BQ13"/>
    <mergeCell ref="BR3:BR13"/>
    <mergeCell ref="AF3:AF13"/>
    <mergeCell ref="AI3:AI13"/>
    <mergeCell ref="AH3:AH13"/>
    <mergeCell ref="AJ3:AJ13"/>
    <mergeCell ref="AO3:AO13"/>
    <mergeCell ref="Z3:Z13"/>
    <mergeCell ref="AQ3:AQ13"/>
    <mergeCell ref="AP3:AP13"/>
    <mergeCell ref="AA3:AA13"/>
    <mergeCell ref="AD3:AD13"/>
    <mergeCell ref="BH3:BH13"/>
    <mergeCell ref="BG3:BG13"/>
    <mergeCell ref="AK3:AK13"/>
    <mergeCell ref="AL3:AL13"/>
    <mergeCell ref="AM3:AM13"/>
    <mergeCell ref="AN3:AN13"/>
    <mergeCell ref="AS3:AS13"/>
    <mergeCell ref="AT3:AT13"/>
    <mergeCell ref="BF3:BF13"/>
    <mergeCell ref="BE3:BE13"/>
    <mergeCell ref="BY3:BY13"/>
    <mergeCell ref="BZ3:BZ13"/>
    <mergeCell ref="N1:T1"/>
    <mergeCell ref="N2:N13"/>
    <mergeCell ref="O2:O13"/>
    <mergeCell ref="P2:P13"/>
    <mergeCell ref="Q2:Q13"/>
    <mergeCell ref="R2:R13"/>
    <mergeCell ref="S2:S13"/>
    <mergeCell ref="T2:T13"/>
    <mergeCell ref="X3:X13"/>
    <mergeCell ref="AB3:AB13"/>
    <mergeCell ref="AC3:AC13"/>
    <mergeCell ref="AE3:AE13"/>
    <mergeCell ref="Y3:Y13"/>
    <mergeCell ref="AG3:AG13"/>
    <mergeCell ref="CA3:CA13"/>
    <mergeCell ref="CB3:CB13"/>
    <mergeCell ref="W1:AT1"/>
    <mergeCell ref="AW1:BC1"/>
    <mergeCell ref="BE1:CB1"/>
    <mergeCell ref="AW2:AW13"/>
    <mergeCell ref="AX2:AX13"/>
    <mergeCell ref="AY2:AY13"/>
    <mergeCell ref="AZ2:AZ13"/>
    <mergeCell ref="BA2:BA13"/>
    <mergeCell ref="BB2:BB13"/>
    <mergeCell ref="BC2:BC13"/>
    <mergeCell ref="AR3:AR13"/>
    <mergeCell ref="BV3:BV13"/>
    <mergeCell ref="BW3:BW13"/>
    <mergeCell ref="BX3:BX13"/>
  </mergeCells>
  <phoneticPr fontId="0" type="noConversion"/>
  <dataValidations count="2">
    <dataValidation type="list" allowBlank="1" showInputMessage="1" showErrorMessage="1" sqref="AU14:AU48 U14:V48">
      <formula1>$CA$2</formula1>
    </dataValidation>
    <dataValidation type="list" allowBlank="1" showInputMessage="1" showErrorMessage="1" sqref="W14:AT48 N14:T48">
      <formula1>$AV$1:$AV$2</formula1>
    </dataValidation>
  </dataValidations>
  <printOptions horizontalCentered="1"/>
  <pageMargins left="0" right="0" top="0" bottom="0" header="0" footer="0"/>
  <pageSetup paperSize="9" orientation="landscape" r:id="rId1"/>
  <headerFooter alignWithMargins="0"/>
  <ignoredErrors>
    <ignoredError sqref="E14:E18 E20 E22 E25 E27:E28 E33:E34 E44:E45 E4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"/>
  <sheetViews>
    <sheetView topLeftCell="J4" workbookViewId="0">
      <selection activeCell="V51" sqref="V51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5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80" width="2.7109375" customWidth="1"/>
  </cols>
  <sheetData>
    <row r="1" spans="1:81" x14ac:dyDescent="0.2">
      <c r="N1" s="250" t="s">
        <v>32</v>
      </c>
      <c r="O1" s="250"/>
      <c r="P1" s="250"/>
      <c r="Q1" s="250"/>
      <c r="R1" s="250"/>
      <c r="S1" s="250"/>
      <c r="T1" s="250"/>
      <c r="W1" s="254" t="s">
        <v>33</v>
      </c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11"/>
      <c r="AV1" s="212" t="s">
        <v>77</v>
      </c>
      <c r="AW1" s="250" t="s">
        <v>32</v>
      </c>
      <c r="AX1" s="250"/>
      <c r="AY1" s="250"/>
      <c r="AZ1" s="250"/>
      <c r="BA1" s="250"/>
      <c r="BB1" s="250"/>
      <c r="BC1" s="250"/>
      <c r="BE1" s="254" t="s">
        <v>33</v>
      </c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117"/>
    </row>
    <row r="2" spans="1:81" ht="12.75" customHeight="1" x14ac:dyDescent="0.2">
      <c r="N2" s="264" t="s">
        <v>19</v>
      </c>
      <c r="O2" s="264" t="s">
        <v>22</v>
      </c>
      <c r="P2" s="264" t="s">
        <v>23</v>
      </c>
      <c r="Q2" s="264" t="s">
        <v>34</v>
      </c>
      <c r="R2" s="264" t="s">
        <v>20</v>
      </c>
      <c r="S2" s="264" t="s">
        <v>26</v>
      </c>
      <c r="T2" s="264" t="s">
        <v>38</v>
      </c>
      <c r="W2" s="155"/>
      <c r="X2" s="155"/>
      <c r="Y2" s="155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7"/>
      <c r="AM2" s="157"/>
      <c r="AN2" s="157"/>
      <c r="AO2" s="157"/>
      <c r="AP2" s="157"/>
      <c r="AQ2" s="182"/>
      <c r="AR2" s="182"/>
      <c r="AS2" s="182"/>
      <c r="AT2" s="182"/>
      <c r="AU2" s="26"/>
      <c r="AW2" s="264" t="s">
        <v>19</v>
      </c>
      <c r="AX2" s="264" t="s">
        <v>22</v>
      </c>
      <c r="AY2" s="264" t="s">
        <v>23</v>
      </c>
      <c r="AZ2" s="264" t="s">
        <v>34</v>
      </c>
      <c r="BA2" s="264" t="s">
        <v>20</v>
      </c>
      <c r="BB2" s="264" t="s">
        <v>26</v>
      </c>
      <c r="BC2" s="264" t="s">
        <v>38</v>
      </c>
      <c r="BE2" s="117"/>
      <c r="BF2" s="5"/>
      <c r="BG2" s="5"/>
      <c r="BH2" s="4"/>
      <c r="BI2" s="4"/>
      <c r="BJ2" s="4"/>
      <c r="BK2" s="4"/>
      <c r="BL2" s="4"/>
      <c r="BM2" s="4"/>
      <c r="BN2" s="153"/>
      <c r="BO2" s="154"/>
      <c r="BP2" s="153"/>
      <c r="BQ2" s="5"/>
      <c r="BR2" s="5"/>
      <c r="BS2" s="5"/>
      <c r="BT2" s="5"/>
      <c r="BU2" s="5"/>
      <c r="BV2" s="5"/>
      <c r="BW2" s="5"/>
      <c r="BX2" s="5"/>
      <c r="BY2" s="5"/>
      <c r="BZ2" s="5"/>
      <c r="CC2" s="117"/>
    </row>
    <row r="3" spans="1:81" ht="16.5" customHeight="1" x14ac:dyDescent="0.2">
      <c r="N3" s="265"/>
      <c r="O3" s="265"/>
      <c r="P3" s="265"/>
      <c r="Q3" s="265"/>
      <c r="R3" s="265"/>
      <c r="S3" s="265"/>
      <c r="T3" s="265"/>
      <c r="W3" s="251" t="s">
        <v>31</v>
      </c>
      <c r="X3" s="251" t="s">
        <v>36</v>
      </c>
      <c r="Y3" s="251" t="s">
        <v>37</v>
      </c>
      <c r="Z3" s="251" t="s">
        <v>41</v>
      </c>
      <c r="AA3" s="251" t="s">
        <v>61</v>
      </c>
      <c r="AB3" s="251" t="s">
        <v>60</v>
      </c>
      <c r="AC3" s="251" t="s">
        <v>42</v>
      </c>
      <c r="AD3" s="251" t="s">
        <v>43</v>
      </c>
      <c r="AE3" s="251" t="s">
        <v>44</v>
      </c>
      <c r="AF3" s="251" t="s">
        <v>45</v>
      </c>
      <c r="AG3" s="251" t="s">
        <v>46</v>
      </c>
      <c r="AH3" s="251" t="s">
        <v>47</v>
      </c>
      <c r="AI3" s="251" t="s">
        <v>48</v>
      </c>
      <c r="AJ3" s="251" t="s">
        <v>28</v>
      </c>
      <c r="AK3" s="251" t="s">
        <v>49</v>
      </c>
      <c r="AL3" s="251" t="s">
        <v>50</v>
      </c>
      <c r="AM3" s="251" t="s">
        <v>74</v>
      </c>
      <c r="AN3" s="251" t="s">
        <v>73</v>
      </c>
      <c r="AO3" s="251" t="s">
        <v>75</v>
      </c>
      <c r="AP3" s="251"/>
      <c r="AQ3" s="251" t="s">
        <v>76</v>
      </c>
      <c r="AR3" s="251" t="s">
        <v>85</v>
      </c>
      <c r="AS3" s="251" t="s">
        <v>86</v>
      </c>
      <c r="AT3" s="251" t="s">
        <v>87</v>
      </c>
      <c r="AU3" s="214"/>
      <c r="AW3" s="265"/>
      <c r="AX3" s="265"/>
      <c r="AY3" s="265"/>
      <c r="AZ3" s="265"/>
      <c r="BA3" s="265"/>
      <c r="BB3" s="265"/>
      <c r="BC3" s="265"/>
      <c r="BE3" s="257" t="s">
        <v>31</v>
      </c>
      <c r="BF3" s="248" t="s">
        <v>36</v>
      </c>
      <c r="BG3" s="248" t="s">
        <v>37</v>
      </c>
      <c r="BH3" s="248" t="s">
        <v>41</v>
      </c>
      <c r="BI3" s="248" t="s">
        <v>61</v>
      </c>
      <c r="BJ3" s="248" t="s">
        <v>60</v>
      </c>
      <c r="BK3" s="248" t="s">
        <v>42</v>
      </c>
      <c r="BL3" s="248" t="s">
        <v>43</v>
      </c>
      <c r="BM3" s="248" t="s">
        <v>44</v>
      </c>
      <c r="BN3" s="248" t="s">
        <v>45</v>
      </c>
      <c r="BO3" s="248" t="s">
        <v>46</v>
      </c>
      <c r="BP3" s="248" t="s">
        <v>47</v>
      </c>
      <c r="BQ3" s="248" t="s">
        <v>48</v>
      </c>
      <c r="BR3" s="248" t="s">
        <v>28</v>
      </c>
      <c r="BS3" s="248" t="s">
        <v>49</v>
      </c>
      <c r="BT3" s="248" t="s">
        <v>50</v>
      </c>
      <c r="BU3" s="248" t="s">
        <v>74</v>
      </c>
      <c r="BV3" s="248" t="s">
        <v>73</v>
      </c>
      <c r="BW3" s="248" t="s">
        <v>75</v>
      </c>
      <c r="BX3" s="248"/>
      <c r="BY3" s="248" t="s">
        <v>76</v>
      </c>
      <c r="BZ3" s="248" t="s">
        <v>85</v>
      </c>
      <c r="CA3" s="248" t="s">
        <v>86</v>
      </c>
      <c r="CB3" s="248" t="s">
        <v>87</v>
      </c>
      <c r="CC3" s="117"/>
    </row>
    <row r="4" spans="1:81" ht="12.75" customHeight="1" x14ac:dyDescent="0.2">
      <c r="N4" s="265"/>
      <c r="O4" s="265"/>
      <c r="P4" s="265"/>
      <c r="Q4" s="265"/>
      <c r="R4" s="265"/>
      <c r="S4" s="265"/>
      <c r="T4" s="265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14"/>
      <c r="AW4" s="265"/>
      <c r="AX4" s="265"/>
      <c r="AY4" s="265"/>
      <c r="AZ4" s="265"/>
      <c r="BA4" s="265"/>
      <c r="BB4" s="265"/>
      <c r="BC4" s="265"/>
      <c r="BE4" s="257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117"/>
    </row>
    <row r="5" spans="1:81" x14ac:dyDescent="0.2">
      <c r="N5" s="265"/>
      <c r="O5" s="265"/>
      <c r="P5" s="265"/>
      <c r="Q5" s="265"/>
      <c r="R5" s="265"/>
      <c r="S5" s="265"/>
      <c r="T5" s="265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  <c r="AT5" s="251"/>
      <c r="AU5" s="214"/>
      <c r="AW5" s="265"/>
      <c r="AX5" s="265"/>
      <c r="AY5" s="265"/>
      <c r="AZ5" s="265"/>
      <c r="BA5" s="265"/>
      <c r="BB5" s="265"/>
      <c r="BC5" s="265"/>
      <c r="BE5" s="257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117"/>
    </row>
    <row r="6" spans="1:81" x14ac:dyDescent="0.2">
      <c r="N6" s="265"/>
      <c r="O6" s="265"/>
      <c r="P6" s="265"/>
      <c r="Q6" s="265"/>
      <c r="R6" s="265"/>
      <c r="S6" s="265"/>
      <c r="T6" s="265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14"/>
      <c r="AW6" s="265"/>
      <c r="AX6" s="265"/>
      <c r="AY6" s="265"/>
      <c r="AZ6" s="265"/>
      <c r="BA6" s="265"/>
      <c r="BB6" s="265"/>
      <c r="BC6" s="265"/>
      <c r="BE6" s="257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248"/>
      <c r="BU6" s="248"/>
      <c r="BV6" s="248"/>
      <c r="BW6" s="248"/>
      <c r="BX6" s="248"/>
      <c r="BY6" s="248"/>
      <c r="BZ6" s="248"/>
      <c r="CA6" s="248"/>
      <c r="CB6" s="248"/>
      <c r="CC6" s="117"/>
    </row>
    <row r="7" spans="1:81" x14ac:dyDescent="0.2">
      <c r="N7" s="265"/>
      <c r="O7" s="265"/>
      <c r="P7" s="265"/>
      <c r="Q7" s="265"/>
      <c r="R7" s="265"/>
      <c r="S7" s="265"/>
      <c r="T7" s="265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14"/>
      <c r="AW7" s="265"/>
      <c r="AX7" s="265"/>
      <c r="AY7" s="265"/>
      <c r="AZ7" s="265"/>
      <c r="BA7" s="265"/>
      <c r="BB7" s="265"/>
      <c r="BC7" s="265"/>
      <c r="BE7" s="257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8"/>
      <c r="BV7" s="248"/>
      <c r="BW7" s="248"/>
      <c r="BX7" s="248"/>
      <c r="BY7" s="248"/>
      <c r="BZ7" s="248"/>
      <c r="CA7" s="248"/>
      <c r="CB7" s="248"/>
      <c r="CC7" s="117"/>
    </row>
    <row r="8" spans="1:81" x14ac:dyDescent="0.2">
      <c r="N8" s="265"/>
      <c r="O8" s="265"/>
      <c r="P8" s="265"/>
      <c r="Q8" s="265"/>
      <c r="R8" s="265"/>
      <c r="S8" s="265"/>
      <c r="T8" s="265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/>
      <c r="AS8" s="251"/>
      <c r="AT8" s="251"/>
      <c r="AU8" s="214"/>
      <c r="AW8" s="265"/>
      <c r="AX8" s="265"/>
      <c r="AY8" s="265"/>
      <c r="AZ8" s="265"/>
      <c r="BA8" s="265"/>
      <c r="BB8" s="265"/>
      <c r="BC8" s="265"/>
      <c r="BE8" s="257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117"/>
    </row>
    <row r="9" spans="1:81" ht="13.5" thickBot="1" x14ac:dyDescent="0.25">
      <c r="N9" s="265"/>
      <c r="O9" s="265"/>
      <c r="P9" s="265"/>
      <c r="Q9" s="265"/>
      <c r="R9" s="265"/>
      <c r="S9" s="265"/>
      <c r="T9" s="265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14"/>
      <c r="AW9" s="265"/>
      <c r="AX9" s="265"/>
      <c r="AY9" s="265"/>
      <c r="AZ9" s="265"/>
      <c r="BA9" s="265"/>
      <c r="BB9" s="265"/>
      <c r="BC9" s="265"/>
      <c r="BE9" s="257"/>
      <c r="BF9" s="248"/>
      <c r="BG9" s="248"/>
      <c r="BH9" s="248"/>
      <c r="BI9" s="248"/>
      <c r="BJ9" s="248"/>
      <c r="BK9" s="248"/>
      <c r="BL9" s="248"/>
      <c r="BM9" s="248"/>
      <c r="BN9" s="248"/>
      <c r="BO9" s="248"/>
      <c r="BP9" s="248"/>
      <c r="BQ9" s="248"/>
      <c r="BR9" s="248"/>
      <c r="BS9" s="248"/>
      <c r="BT9" s="248"/>
      <c r="BU9" s="248"/>
      <c r="BV9" s="248"/>
      <c r="BW9" s="248"/>
      <c r="BX9" s="248"/>
      <c r="BY9" s="248"/>
      <c r="BZ9" s="248"/>
      <c r="CA9" s="248"/>
      <c r="CB9" s="248"/>
      <c r="CC9" s="117"/>
    </row>
    <row r="10" spans="1:81" ht="19.5" thickBot="1" x14ac:dyDescent="0.35">
      <c r="D10" s="2" t="s">
        <v>80</v>
      </c>
      <c r="H10" s="58" t="s">
        <v>68</v>
      </c>
      <c r="I10" s="58"/>
      <c r="J10" s="1"/>
      <c r="K10" s="87">
        <f>'général 5'!K49</f>
        <v>8002.6799999999976</v>
      </c>
      <c r="N10" s="265"/>
      <c r="O10" s="265"/>
      <c r="P10" s="265"/>
      <c r="Q10" s="265"/>
      <c r="R10" s="265"/>
      <c r="S10" s="265"/>
      <c r="T10" s="265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14"/>
      <c r="AW10" s="265"/>
      <c r="AX10" s="265"/>
      <c r="AY10" s="265"/>
      <c r="AZ10" s="265"/>
      <c r="BA10" s="265"/>
      <c r="BB10" s="265"/>
      <c r="BC10" s="265"/>
      <c r="BE10" s="257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117"/>
    </row>
    <row r="11" spans="1:81" ht="14.25" customHeight="1" thickBot="1" x14ac:dyDescent="0.25">
      <c r="B11" s="1" t="s">
        <v>66</v>
      </c>
      <c r="N11" s="265"/>
      <c r="O11" s="265"/>
      <c r="P11" s="265"/>
      <c r="Q11" s="265"/>
      <c r="R11" s="265"/>
      <c r="S11" s="265"/>
      <c r="T11" s="265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14"/>
      <c r="AW11" s="265"/>
      <c r="AX11" s="265"/>
      <c r="AY11" s="265"/>
      <c r="AZ11" s="265"/>
      <c r="BA11" s="265"/>
      <c r="BB11" s="265"/>
      <c r="BC11" s="265"/>
      <c r="BE11" s="257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  <c r="CA11" s="248"/>
      <c r="CB11" s="248"/>
      <c r="CC11" s="117"/>
    </row>
    <row r="12" spans="1:81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65"/>
      <c r="O12" s="265"/>
      <c r="P12" s="265"/>
      <c r="Q12" s="265"/>
      <c r="R12" s="265"/>
      <c r="S12" s="265"/>
      <c r="T12" s="265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14"/>
      <c r="AW12" s="265"/>
      <c r="AX12" s="265"/>
      <c r="AY12" s="265"/>
      <c r="AZ12" s="265"/>
      <c r="BA12" s="265"/>
      <c r="BB12" s="265"/>
      <c r="BC12" s="265"/>
      <c r="BE12" s="257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117"/>
    </row>
    <row r="13" spans="1:81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5"/>
      <c r="N13" s="266"/>
      <c r="O13" s="266"/>
      <c r="P13" s="266"/>
      <c r="Q13" s="266"/>
      <c r="R13" s="266"/>
      <c r="S13" s="266"/>
      <c r="T13" s="266"/>
      <c r="U13" s="105"/>
      <c r="V13" s="105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14"/>
      <c r="AW13" s="266"/>
      <c r="AX13" s="266"/>
      <c r="AY13" s="266"/>
      <c r="AZ13" s="266"/>
      <c r="BA13" s="266"/>
      <c r="BB13" s="266"/>
      <c r="BC13" s="266"/>
      <c r="BE13" s="262"/>
      <c r="BF13" s="249"/>
      <c r="BG13" s="249"/>
      <c r="BH13" s="249"/>
      <c r="BI13" s="249"/>
      <c r="BJ13" s="249"/>
      <c r="BK13" s="249"/>
      <c r="BL13" s="249"/>
      <c r="BM13" s="249"/>
      <c r="BN13" s="249"/>
      <c r="BO13" s="249"/>
      <c r="BP13" s="249"/>
      <c r="BQ13" s="249"/>
      <c r="BR13" s="249"/>
      <c r="BS13" s="249"/>
      <c r="BT13" s="249"/>
      <c r="BU13" s="249"/>
      <c r="BV13" s="249"/>
      <c r="BW13" s="249"/>
      <c r="BX13" s="249"/>
      <c r="BY13" s="249"/>
      <c r="BZ13" s="249"/>
      <c r="CA13" s="249"/>
      <c r="CB13" s="249"/>
      <c r="CC13" s="117"/>
    </row>
    <row r="14" spans="1:81" x14ac:dyDescent="0.2">
      <c r="A14" s="105"/>
      <c r="B14" s="162"/>
      <c r="C14" s="35"/>
      <c r="D14" s="30"/>
      <c r="E14" s="47"/>
      <c r="F14" s="88"/>
      <c r="G14" s="42"/>
      <c r="H14" s="140"/>
      <c r="I14" s="92"/>
      <c r="J14" s="40"/>
      <c r="K14" s="96">
        <f>K10-F14+I14</f>
        <v>8002.6799999999976</v>
      </c>
      <c r="L14" s="105"/>
      <c r="N14" s="129"/>
      <c r="O14" s="129"/>
      <c r="P14" s="129"/>
      <c r="Q14" s="129"/>
      <c r="R14" s="129"/>
      <c r="S14" s="129"/>
      <c r="T14" s="129"/>
      <c r="U14" s="105"/>
      <c r="V14" s="105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26"/>
      <c r="AW14" s="180" t="str">
        <f>IF(N14="X",I14,"")</f>
        <v/>
      </c>
      <c r="AX14" s="125" t="str">
        <f>IF(O14="X",I14,"")</f>
        <v/>
      </c>
      <c r="AY14" s="125" t="str">
        <f>IF(P14="X",I14,"")</f>
        <v/>
      </c>
      <c r="AZ14" s="125" t="str">
        <f>IF(Q14="X",I14,"")</f>
        <v/>
      </c>
      <c r="BA14" s="125" t="str">
        <f>IF(R14="X",I14,"")</f>
        <v/>
      </c>
      <c r="BB14" s="125" t="str">
        <f>IF(S14="X",I14,"")</f>
        <v/>
      </c>
      <c r="BC14" s="181" t="str">
        <f>IF(T14="X",I14,"")</f>
        <v/>
      </c>
      <c r="BD14" s="5"/>
      <c r="BE14" s="122" t="str">
        <f>IF(W14="X",$F14,"")</f>
        <v/>
      </c>
      <c r="BF14" s="123" t="str">
        <f>IF(X14="X",F14,"")</f>
        <v/>
      </c>
      <c r="BG14" s="123" t="str">
        <f>IF(Y14="X",F14,"")</f>
        <v/>
      </c>
      <c r="BH14" s="123" t="str">
        <f>IF(Z14="X",F14,"")</f>
        <v/>
      </c>
      <c r="BI14" s="123" t="str">
        <f>IF(AA14="X",F14,"")</f>
        <v/>
      </c>
      <c r="BJ14" s="123" t="str">
        <f>IF(AB14="X",F14,"")</f>
        <v/>
      </c>
      <c r="BK14" s="123" t="str">
        <f>IF(AC14="X",F14,"")</f>
        <v/>
      </c>
      <c r="BL14" s="123" t="str">
        <f>IF(AD14="X",F14,"")</f>
        <v/>
      </c>
      <c r="BM14" s="123" t="str">
        <f>IF(AE14="X",F14,"")</f>
        <v/>
      </c>
      <c r="BN14" s="123" t="str">
        <f>IF(AF14="X",F14,"")</f>
        <v/>
      </c>
      <c r="BO14" s="123" t="str">
        <f>IF(AG14="X",F14,"")</f>
        <v/>
      </c>
      <c r="BP14" s="123" t="str">
        <f>IF(AH14="X",F14,"")</f>
        <v/>
      </c>
      <c r="BQ14" s="123" t="str">
        <f>IF(AI14="X",F14,"")</f>
        <v/>
      </c>
      <c r="BR14" s="123" t="str">
        <f>IF(AJ14="X",F14,"")</f>
        <v/>
      </c>
      <c r="BS14" s="123" t="str">
        <f>IF(AK14="X",F14,"")</f>
        <v/>
      </c>
      <c r="BT14" s="123" t="str">
        <f>IF(AL14="X",F14,"")</f>
        <v/>
      </c>
      <c r="BU14" s="123" t="str">
        <f>IF(AM14="X",F14,"")</f>
        <v/>
      </c>
      <c r="BV14" s="123" t="str">
        <f>IF(AN14="X",F14,"")</f>
        <v/>
      </c>
      <c r="BW14" s="123" t="str">
        <f>IF(AO14="X",F14,"")</f>
        <v/>
      </c>
      <c r="BX14" s="123" t="str">
        <f>IF(AP14="X",F14,"")</f>
        <v/>
      </c>
      <c r="BY14" s="123" t="str">
        <f>IF(AQ14="X",F14,"")</f>
        <v/>
      </c>
      <c r="BZ14" s="123" t="str">
        <f>IF(AR14="X",F14,"")</f>
        <v/>
      </c>
      <c r="CA14" s="123" t="str">
        <f>IF(AS14="X",F14,"")</f>
        <v/>
      </c>
      <c r="CB14" s="124" t="str">
        <f>IF(AT14="X",F14,"")</f>
        <v/>
      </c>
      <c r="CC14" s="117"/>
    </row>
    <row r="15" spans="1:81" x14ac:dyDescent="0.2">
      <c r="A15" s="105"/>
      <c r="B15" s="23"/>
      <c r="C15" s="24"/>
      <c r="D15" s="20"/>
      <c r="E15" s="46"/>
      <c r="F15" s="89"/>
      <c r="G15" s="65"/>
      <c r="H15" s="41"/>
      <c r="I15" s="93"/>
      <c r="J15" s="40"/>
      <c r="K15" s="97">
        <f t="shared" ref="K15:K48" si="0">K14+I15-F15</f>
        <v>8002.6799999999976</v>
      </c>
      <c r="L15" s="105"/>
      <c r="N15" s="129"/>
      <c r="O15" s="129"/>
      <c r="P15" s="129"/>
      <c r="Q15" s="129"/>
      <c r="R15" s="129"/>
      <c r="S15" s="129"/>
      <c r="T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26"/>
      <c r="AW15" s="215" t="str">
        <f>IF(N15="X",I15,"")</f>
        <v/>
      </c>
      <c r="AX15" s="216" t="str">
        <f>IF(O15="X",I15,"")</f>
        <v/>
      </c>
      <c r="AY15" s="216" t="str">
        <f>IF(P15="X",I15,"")</f>
        <v/>
      </c>
      <c r="AZ15" s="216" t="str">
        <f>IF(Q15="X",I15,"")</f>
        <v/>
      </c>
      <c r="BA15" s="216" t="str">
        <f>IF(R15="X",I15,"")</f>
        <v/>
      </c>
      <c r="BB15" s="216" t="str">
        <f>IF(S15="X",I15,"")</f>
        <v/>
      </c>
      <c r="BC15" s="217" t="str">
        <f>IF(T15="X",I15,"")</f>
        <v/>
      </c>
      <c r="BD15" s="5"/>
      <c r="BE15" s="117" t="str">
        <f>IF(W15="X",$F15,"")</f>
        <v/>
      </c>
      <c r="BF15" s="5" t="str">
        <f>IF(X15="X",F15,"")</f>
        <v/>
      </c>
      <c r="BG15" s="5" t="str">
        <f>IF(Y15="X",F15,"")</f>
        <v/>
      </c>
      <c r="BH15" s="5" t="str">
        <f>IF(Z15="X",F15,"")</f>
        <v/>
      </c>
      <c r="BI15" s="5" t="str">
        <f>IF(AA15="X",F15,"")</f>
        <v/>
      </c>
      <c r="BJ15" s="5" t="str">
        <f>IF(AB15="X",F15,"")</f>
        <v/>
      </c>
      <c r="BK15" s="5" t="str">
        <f>IF(AC15="X",F15,"")</f>
        <v/>
      </c>
      <c r="BL15" s="5" t="str">
        <f>IF(AD15="X",F15,"")</f>
        <v/>
      </c>
      <c r="BM15" s="5" t="str">
        <f>IF(AE15="X",F15,"")</f>
        <v/>
      </c>
      <c r="BN15" s="5" t="str">
        <f>IF(AF15="X",F15,"")</f>
        <v/>
      </c>
      <c r="BO15" s="5" t="str">
        <f>IF(AG15="X",F15,"")</f>
        <v/>
      </c>
      <c r="BP15" s="5" t="str">
        <f>IF(AH15="X",F15,"")</f>
        <v/>
      </c>
      <c r="BQ15" s="5" t="str">
        <f>IF(AI15="X",F15,"")</f>
        <v/>
      </c>
      <c r="BR15" s="5" t="str">
        <f>IF(AJ15="X",F15,"")</f>
        <v/>
      </c>
      <c r="BS15" s="5" t="str">
        <f>IF(AK15="X",F15,"")</f>
        <v/>
      </c>
      <c r="BT15" s="5" t="str">
        <f>IF(AL15="X",F15,"")</f>
        <v/>
      </c>
      <c r="BU15" s="5" t="str">
        <f>IF(AM15="X",F15,"")</f>
        <v/>
      </c>
      <c r="BV15" s="5" t="str">
        <f>IF(AN15="X",F15,"")</f>
        <v/>
      </c>
      <c r="BW15" s="5" t="str">
        <f>IF(AO15="X",F15,"")</f>
        <v/>
      </c>
      <c r="BX15" s="5" t="str">
        <f>IF(AP15="X",F15,"")</f>
        <v/>
      </c>
      <c r="BY15" s="5" t="str">
        <f>IF(AQ15="X",F15,"")</f>
        <v/>
      </c>
      <c r="BZ15" s="5" t="str">
        <f>IF(AR15="X",F15,"")</f>
        <v/>
      </c>
      <c r="CA15" s="5" t="str">
        <f>IF(AS15="X",F15,"")</f>
        <v/>
      </c>
      <c r="CB15" s="118" t="str">
        <f>IF(AT15="X",F15,"")</f>
        <v/>
      </c>
      <c r="CC15" s="117"/>
    </row>
    <row r="16" spans="1:81" ht="12.75" customHeight="1" x14ac:dyDescent="0.2">
      <c r="A16" s="105"/>
      <c r="B16" s="28"/>
      <c r="C16" s="35"/>
      <c r="D16" s="30"/>
      <c r="E16" s="47"/>
      <c r="F16" s="88"/>
      <c r="G16" s="42"/>
      <c r="H16" s="43"/>
      <c r="I16" s="92"/>
      <c r="J16" s="40"/>
      <c r="K16" s="96">
        <f t="shared" si="0"/>
        <v>8002.6799999999976</v>
      </c>
      <c r="L16" s="105"/>
      <c r="N16" s="129"/>
      <c r="O16" s="129"/>
      <c r="P16" s="129"/>
      <c r="Q16" s="129"/>
      <c r="R16" s="129"/>
      <c r="S16" s="129"/>
      <c r="T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26"/>
      <c r="AW16" s="215" t="str">
        <f t="shared" ref="AW16:AW48" si="1">IF(N16="X",I16,"")</f>
        <v/>
      </c>
      <c r="AX16" s="216" t="str">
        <f t="shared" ref="AX16:AX48" si="2">IF(O16="X",I16,"")</f>
        <v/>
      </c>
      <c r="AY16" s="216" t="str">
        <f t="shared" ref="AY16:AY48" si="3">IF(P16="X",I16,"")</f>
        <v/>
      </c>
      <c r="AZ16" s="216" t="str">
        <f t="shared" ref="AZ16:AZ48" si="4">IF(Q16="X",I16,"")</f>
        <v/>
      </c>
      <c r="BA16" s="216" t="str">
        <f t="shared" ref="BA16:BA48" si="5">IF(R16="X",I16,"")</f>
        <v/>
      </c>
      <c r="BB16" s="216" t="str">
        <f t="shared" ref="BB16:BB48" si="6">IF(S16="X",I16,"")</f>
        <v/>
      </c>
      <c r="BC16" s="217" t="str">
        <f t="shared" ref="BC16:BC47" si="7">IF(T16="X",I16,"")</f>
        <v/>
      </c>
      <c r="BD16" s="5"/>
      <c r="BE16" s="117" t="str">
        <f t="shared" ref="BE16:BE47" si="8">IF(W16="X",$F16,"")</f>
        <v/>
      </c>
      <c r="BF16" s="5" t="str">
        <f t="shared" ref="BF16:BF48" si="9">IF(X16="X",F16,"")</f>
        <v/>
      </c>
      <c r="BG16" s="5" t="str">
        <f t="shared" ref="BG16:BG48" si="10">IF(Y16="X",F16,"")</f>
        <v/>
      </c>
      <c r="BH16" s="5" t="str">
        <f t="shared" ref="BH16:BH48" si="11">IF(Z16="X",F16,"")</f>
        <v/>
      </c>
      <c r="BI16" s="5" t="str">
        <f t="shared" ref="BI16:BI48" si="12">IF(AA16="X",F16,"")</f>
        <v/>
      </c>
      <c r="BJ16" s="5" t="str">
        <f t="shared" ref="BJ16:BJ48" si="13">IF(AB16="X",F16,"")</f>
        <v/>
      </c>
      <c r="BK16" s="5" t="str">
        <f t="shared" ref="BK16:BK48" si="14">IF(AC16="X",F16,"")</f>
        <v/>
      </c>
      <c r="BL16" s="5" t="str">
        <f t="shared" ref="BL16:BL48" si="15">IF(AD16="X",F16,"")</f>
        <v/>
      </c>
      <c r="BM16" s="5" t="str">
        <f t="shared" ref="BM16:BM48" si="16">IF(AE16="X",F16,"")</f>
        <v/>
      </c>
      <c r="BN16" s="5" t="str">
        <f t="shared" ref="BN16:BN48" si="17">IF(AF16="X",F16,"")</f>
        <v/>
      </c>
      <c r="BO16" s="5" t="str">
        <f t="shared" ref="BO16:BO48" si="18">IF(AG16="X",F16,"")</f>
        <v/>
      </c>
      <c r="BP16" s="5" t="str">
        <f t="shared" ref="BP16:BP48" si="19">IF(AH16="X",F16,"")</f>
        <v/>
      </c>
      <c r="BQ16" s="5" t="str">
        <f t="shared" ref="BQ16:BQ48" si="20">IF(AI16="X",F16,"")</f>
        <v/>
      </c>
      <c r="BR16" s="5" t="str">
        <f t="shared" ref="BR16:BR48" si="21">IF(AJ16="X",F16,"")</f>
        <v/>
      </c>
      <c r="BS16" s="5" t="str">
        <f t="shared" ref="BS16:BS48" si="22">IF(AK16="X",F16,"")</f>
        <v/>
      </c>
      <c r="BT16" s="5" t="str">
        <f t="shared" ref="BT16:BT48" si="23">IF(AL16="X",F16,"")</f>
        <v/>
      </c>
      <c r="BU16" s="5" t="str">
        <f t="shared" ref="BU16:BU48" si="24">IF(AM16="X",F16,"")</f>
        <v/>
      </c>
      <c r="BV16" s="5" t="str">
        <f t="shared" ref="BV16:BV48" si="25">IF(AN16="X",F16,"")</f>
        <v/>
      </c>
      <c r="BW16" s="5" t="str">
        <f t="shared" ref="BW16:BW48" si="26">IF(AO16="X",F16,"")</f>
        <v/>
      </c>
      <c r="BX16" s="5" t="str">
        <f t="shared" ref="BX16:BX48" si="27">IF(AP16="X",F16,"")</f>
        <v/>
      </c>
      <c r="BY16" s="5" t="str">
        <f t="shared" ref="BY16:BY48" si="28">IF(AQ16="X",F16,"")</f>
        <v/>
      </c>
      <c r="BZ16" s="5" t="str">
        <f t="shared" ref="BZ16:BZ48" si="29">IF(AR16="X",F16,"")</f>
        <v/>
      </c>
      <c r="CA16" s="5" t="str">
        <f t="shared" ref="CA16:CA48" si="30">IF(AS16="X",F16,"")</f>
        <v/>
      </c>
      <c r="CB16" s="118" t="str">
        <f t="shared" ref="CB16:CB47" si="31">IF(AT16="X",F16,"")</f>
        <v/>
      </c>
      <c r="CC16" s="117"/>
    </row>
    <row r="17" spans="1:81" x14ac:dyDescent="0.2">
      <c r="A17" s="105"/>
      <c r="B17" s="23"/>
      <c r="C17" s="24"/>
      <c r="D17" s="20"/>
      <c r="E17" s="25"/>
      <c r="F17" s="89"/>
      <c r="G17" s="65"/>
      <c r="H17" s="137"/>
      <c r="I17" s="93"/>
      <c r="J17" s="40"/>
      <c r="K17" s="97">
        <f t="shared" si="0"/>
        <v>8002.6799999999976</v>
      </c>
      <c r="L17" s="105"/>
      <c r="N17" s="129"/>
      <c r="O17" s="129"/>
      <c r="P17" s="129"/>
      <c r="Q17" s="129"/>
      <c r="R17" s="129"/>
      <c r="S17" s="129"/>
      <c r="T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26"/>
      <c r="AW17" s="215" t="str">
        <f t="shared" si="1"/>
        <v/>
      </c>
      <c r="AX17" s="216" t="str">
        <f t="shared" si="2"/>
        <v/>
      </c>
      <c r="AY17" s="216" t="str">
        <f t="shared" si="3"/>
        <v/>
      </c>
      <c r="AZ17" s="216" t="str">
        <f t="shared" si="4"/>
        <v/>
      </c>
      <c r="BA17" s="216" t="str">
        <f t="shared" si="5"/>
        <v/>
      </c>
      <c r="BB17" s="216" t="str">
        <f t="shared" si="6"/>
        <v/>
      </c>
      <c r="BC17" s="217" t="str">
        <f t="shared" si="7"/>
        <v/>
      </c>
      <c r="BD17" s="5"/>
      <c r="BE17" s="117" t="str">
        <f t="shared" si="8"/>
        <v/>
      </c>
      <c r="BF17" s="5" t="str">
        <f t="shared" si="9"/>
        <v/>
      </c>
      <c r="BG17" s="5" t="str">
        <f t="shared" si="10"/>
        <v/>
      </c>
      <c r="BH17" s="5" t="str">
        <f t="shared" si="11"/>
        <v/>
      </c>
      <c r="BI17" s="5" t="str">
        <f t="shared" si="12"/>
        <v/>
      </c>
      <c r="BJ17" s="5" t="str">
        <f t="shared" si="13"/>
        <v/>
      </c>
      <c r="BK17" s="5" t="str">
        <f t="shared" si="14"/>
        <v/>
      </c>
      <c r="BL17" s="5" t="str">
        <f t="shared" si="15"/>
        <v/>
      </c>
      <c r="BM17" s="5" t="str">
        <f t="shared" si="16"/>
        <v/>
      </c>
      <c r="BN17" s="5" t="str">
        <f t="shared" si="17"/>
        <v/>
      </c>
      <c r="BO17" s="5" t="str">
        <f t="shared" si="18"/>
        <v/>
      </c>
      <c r="BP17" s="5" t="str">
        <f t="shared" si="19"/>
        <v/>
      </c>
      <c r="BQ17" s="5" t="str">
        <f t="shared" si="20"/>
        <v/>
      </c>
      <c r="BR17" s="5" t="str">
        <f t="shared" si="21"/>
        <v/>
      </c>
      <c r="BS17" s="5" t="str">
        <f t="shared" si="22"/>
        <v/>
      </c>
      <c r="BT17" s="5" t="str">
        <f t="shared" si="23"/>
        <v/>
      </c>
      <c r="BU17" s="5" t="str">
        <f t="shared" si="24"/>
        <v/>
      </c>
      <c r="BV17" s="5" t="str">
        <f t="shared" si="25"/>
        <v/>
      </c>
      <c r="BW17" s="5" t="str">
        <f t="shared" si="26"/>
        <v/>
      </c>
      <c r="BX17" s="5" t="str">
        <f t="shared" si="27"/>
        <v/>
      </c>
      <c r="BY17" s="5" t="str">
        <f t="shared" si="28"/>
        <v/>
      </c>
      <c r="BZ17" s="5" t="str">
        <f t="shared" si="29"/>
        <v/>
      </c>
      <c r="CA17" s="5" t="str">
        <f t="shared" si="30"/>
        <v/>
      </c>
      <c r="CB17" s="118" t="str">
        <f t="shared" si="31"/>
        <v/>
      </c>
      <c r="CC17" s="117"/>
    </row>
    <row r="18" spans="1:81" x14ac:dyDescent="0.2">
      <c r="A18" s="105"/>
      <c r="B18" s="74"/>
      <c r="C18" s="35"/>
      <c r="D18" s="30"/>
      <c r="E18" s="47"/>
      <c r="F18" s="88"/>
      <c r="G18" s="42"/>
      <c r="H18" s="158"/>
      <c r="I18" s="92"/>
      <c r="J18" s="40"/>
      <c r="K18" s="96">
        <f t="shared" si="0"/>
        <v>8002.6799999999976</v>
      </c>
      <c r="L18" s="105"/>
      <c r="N18" s="129"/>
      <c r="O18" s="129"/>
      <c r="P18" s="129"/>
      <c r="Q18" s="129"/>
      <c r="R18" s="129"/>
      <c r="S18" s="129"/>
      <c r="T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26"/>
      <c r="AW18" s="215" t="str">
        <f t="shared" si="1"/>
        <v/>
      </c>
      <c r="AX18" s="216" t="str">
        <f t="shared" si="2"/>
        <v/>
      </c>
      <c r="AY18" s="216" t="str">
        <f t="shared" si="3"/>
        <v/>
      </c>
      <c r="AZ18" s="216" t="str">
        <f t="shared" si="4"/>
        <v/>
      </c>
      <c r="BA18" s="216" t="str">
        <f t="shared" si="5"/>
        <v/>
      </c>
      <c r="BB18" s="216" t="str">
        <f t="shared" si="6"/>
        <v/>
      </c>
      <c r="BC18" s="217" t="str">
        <f t="shared" si="7"/>
        <v/>
      </c>
      <c r="BD18" s="5"/>
      <c r="BE18" s="117" t="str">
        <f t="shared" si="8"/>
        <v/>
      </c>
      <c r="BF18" s="5" t="str">
        <f t="shared" si="9"/>
        <v/>
      </c>
      <c r="BG18" s="5" t="str">
        <f t="shared" si="10"/>
        <v/>
      </c>
      <c r="BH18" s="5" t="str">
        <f t="shared" si="11"/>
        <v/>
      </c>
      <c r="BI18" s="5" t="str">
        <f t="shared" si="12"/>
        <v/>
      </c>
      <c r="BJ18" s="5" t="str">
        <f t="shared" si="13"/>
        <v/>
      </c>
      <c r="BK18" s="5" t="str">
        <f t="shared" si="14"/>
        <v/>
      </c>
      <c r="BL18" s="5" t="str">
        <f t="shared" si="15"/>
        <v/>
      </c>
      <c r="BM18" s="5" t="str">
        <f t="shared" si="16"/>
        <v/>
      </c>
      <c r="BN18" s="5" t="str">
        <f t="shared" si="17"/>
        <v/>
      </c>
      <c r="BO18" s="5" t="str">
        <f t="shared" si="18"/>
        <v/>
      </c>
      <c r="BP18" s="5" t="str">
        <f t="shared" si="19"/>
        <v/>
      </c>
      <c r="BQ18" s="5" t="str">
        <f t="shared" si="20"/>
        <v/>
      </c>
      <c r="BR18" s="5" t="str">
        <f t="shared" si="21"/>
        <v/>
      </c>
      <c r="BS18" s="5" t="str">
        <f t="shared" si="22"/>
        <v/>
      </c>
      <c r="BT18" s="5" t="str">
        <f t="shared" si="23"/>
        <v/>
      </c>
      <c r="BU18" s="5" t="str">
        <f t="shared" si="24"/>
        <v/>
      </c>
      <c r="BV18" s="5" t="str">
        <f t="shared" si="25"/>
        <v/>
      </c>
      <c r="BW18" s="5" t="str">
        <f t="shared" si="26"/>
        <v/>
      </c>
      <c r="BX18" s="5" t="str">
        <f t="shared" si="27"/>
        <v/>
      </c>
      <c r="BY18" s="5" t="str">
        <f t="shared" si="28"/>
        <v/>
      </c>
      <c r="BZ18" s="5" t="str">
        <f t="shared" si="29"/>
        <v/>
      </c>
      <c r="CA18" s="5" t="str">
        <f t="shared" si="30"/>
        <v/>
      </c>
      <c r="CB18" s="118" t="str">
        <f t="shared" si="31"/>
        <v/>
      </c>
      <c r="CC18" s="117"/>
    </row>
    <row r="19" spans="1:81" ht="12.75" customHeight="1" x14ac:dyDescent="0.2">
      <c r="A19" s="105"/>
      <c r="B19" s="75"/>
      <c r="C19" s="24"/>
      <c r="D19" s="20"/>
      <c r="E19" s="25"/>
      <c r="F19" s="89"/>
      <c r="G19" s="65"/>
      <c r="H19" s="25"/>
      <c r="I19" s="93"/>
      <c r="J19" s="40"/>
      <c r="K19" s="97">
        <f t="shared" si="0"/>
        <v>8002.6799999999976</v>
      </c>
      <c r="L19" s="105"/>
      <c r="N19" s="129"/>
      <c r="O19" s="129"/>
      <c r="P19" s="129"/>
      <c r="Q19" s="129"/>
      <c r="R19" s="129"/>
      <c r="S19" s="129"/>
      <c r="T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26"/>
      <c r="AW19" s="215" t="str">
        <f t="shared" si="1"/>
        <v/>
      </c>
      <c r="AX19" s="216" t="str">
        <f t="shared" si="2"/>
        <v/>
      </c>
      <c r="AY19" s="216" t="str">
        <f t="shared" si="3"/>
        <v/>
      </c>
      <c r="AZ19" s="216" t="str">
        <f t="shared" si="4"/>
        <v/>
      </c>
      <c r="BA19" s="216" t="str">
        <f t="shared" si="5"/>
        <v/>
      </c>
      <c r="BB19" s="216" t="str">
        <f t="shared" si="6"/>
        <v/>
      </c>
      <c r="BC19" s="217" t="str">
        <f t="shared" si="7"/>
        <v/>
      </c>
      <c r="BD19" s="5"/>
      <c r="BE19" s="117" t="str">
        <f t="shared" si="8"/>
        <v/>
      </c>
      <c r="BF19" s="5" t="str">
        <f t="shared" si="9"/>
        <v/>
      </c>
      <c r="BG19" s="5" t="str">
        <f t="shared" si="10"/>
        <v/>
      </c>
      <c r="BH19" s="5" t="str">
        <f t="shared" si="11"/>
        <v/>
      </c>
      <c r="BI19" s="5" t="str">
        <f t="shared" si="12"/>
        <v/>
      </c>
      <c r="BJ19" s="5" t="str">
        <f t="shared" si="13"/>
        <v/>
      </c>
      <c r="BK19" s="5" t="str">
        <f t="shared" si="14"/>
        <v/>
      </c>
      <c r="BL19" s="5" t="str">
        <f t="shared" si="15"/>
        <v/>
      </c>
      <c r="BM19" s="5" t="str">
        <f t="shared" si="16"/>
        <v/>
      </c>
      <c r="BN19" s="5" t="str">
        <f t="shared" si="17"/>
        <v/>
      </c>
      <c r="BO19" s="5" t="str">
        <f t="shared" si="18"/>
        <v/>
      </c>
      <c r="BP19" s="5" t="str">
        <f t="shared" si="19"/>
        <v/>
      </c>
      <c r="BQ19" s="5" t="str">
        <f t="shared" si="20"/>
        <v/>
      </c>
      <c r="BR19" s="5" t="str">
        <f t="shared" si="21"/>
        <v/>
      </c>
      <c r="BS19" s="5" t="str">
        <f t="shared" si="22"/>
        <v/>
      </c>
      <c r="BT19" s="5" t="str">
        <f t="shared" si="23"/>
        <v/>
      </c>
      <c r="BU19" s="5" t="str">
        <f t="shared" si="24"/>
        <v/>
      </c>
      <c r="BV19" s="5" t="str">
        <f t="shared" si="25"/>
        <v/>
      </c>
      <c r="BW19" s="5" t="str">
        <f t="shared" si="26"/>
        <v/>
      </c>
      <c r="BX19" s="5" t="str">
        <f t="shared" si="27"/>
        <v/>
      </c>
      <c r="BY19" s="5" t="str">
        <f t="shared" si="28"/>
        <v/>
      </c>
      <c r="BZ19" s="5" t="str">
        <f t="shared" si="29"/>
        <v/>
      </c>
      <c r="CA19" s="5" t="str">
        <f t="shared" si="30"/>
        <v/>
      </c>
      <c r="CB19" s="118" t="str">
        <f t="shared" si="31"/>
        <v/>
      </c>
      <c r="CC19" s="117"/>
    </row>
    <row r="20" spans="1:81" x14ac:dyDescent="0.2">
      <c r="A20" s="105"/>
      <c r="B20" s="74"/>
      <c r="C20" s="35"/>
      <c r="D20" s="30"/>
      <c r="E20" s="31"/>
      <c r="F20" s="88"/>
      <c r="G20" s="42"/>
      <c r="H20" s="45"/>
      <c r="I20" s="92"/>
      <c r="J20" s="26"/>
      <c r="K20" s="96">
        <f t="shared" si="0"/>
        <v>8002.6799999999976</v>
      </c>
      <c r="L20" s="105"/>
      <c r="N20" s="129"/>
      <c r="O20" s="129"/>
      <c r="P20" s="129"/>
      <c r="Q20" s="129"/>
      <c r="R20" s="129"/>
      <c r="S20" s="129"/>
      <c r="T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26"/>
      <c r="AW20" s="215" t="str">
        <f t="shared" si="1"/>
        <v/>
      </c>
      <c r="AX20" s="216" t="str">
        <f t="shared" si="2"/>
        <v/>
      </c>
      <c r="AY20" s="216" t="str">
        <f t="shared" si="3"/>
        <v/>
      </c>
      <c r="AZ20" s="216" t="str">
        <f t="shared" si="4"/>
        <v/>
      </c>
      <c r="BA20" s="216" t="str">
        <f t="shared" si="5"/>
        <v/>
      </c>
      <c r="BB20" s="216" t="str">
        <f t="shared" si="6"/>
        <v/>
      </c>
      <c r="BC20" s="217" t="str">
        <f t="shared" si="7"/>
        <v/>
      </c>
      <c r="BD20" s="5"/>
      <c r="BE20" s="117" t="str">
        <f t="shared" si="8"/>
        <v/>
      </c>
      <c r="BF20" s="5" t="str">
        <f t="shared" si="9"/>
        <v/>
      </c>
      <c r="BG20" s="5" t="str">
        <f t="shared" si="10"/>
        <v/>
      </c>
      <c r="BH20" s="5" t="str">
        <f t="shared" si="11"/>
        <v/>
      </c>
      <c r="BI20" s="5" t="str">
        <f t="shared" si="12"/>
        <v/>
      </c>
      <c r="BJ20" s="5" t="str">
        <f t="shared" si="13"/>
        <v/>
      </c>
      <c r="BK20" s="5" t="str">
        <f t="shared" si="14"/>
        <v/>
      </c>
      <c r="BL20" s="5" t="str">
        <f t="shared" si="15"/>
        <v/>
      </c>
      <c r="BM20" s="5" t="str">
        <f t="shared" si="16"/>
        <v/>
      </c>
      <c r="BN20" s="5" t="str">
        <f t="shared" si="17"/>
        <v/>
      </c>
      <c r="BO20" s="5" t="str">
        <f t="shared" si="18"/>
        <v/>
      </c>
      <c r="BP20" s="5" t="str">
        <f t="shared" si="19"/>
        <v/>
      </c>
      <c r="BQ20" s="5" t="str">
        <f t="shared" si="20"/>
        <v/>
      </c>
      <c r="BR20" s="5" t="str">
        <f t="shared" si="21"/>
        <v/>
      </c>
      <c r="BS20" s="5" t="str">
        <f t="shared" si="22"/>
        <v/>
      </c>
      <c r="BT20" s="5" t="str">
        <f t="shared" si="23"/>
        <v/>
      </c>
      <c r="BU20" s="5" t="str">
        <f t="shared" si="24"/>
        <v/>
      </c>
      <c r="BV20" s="5" t="str">
        <f t="shared" si="25"/>
        <v/>
      </c>
      <c r="BW20" s="5" t="str">
        <f t="shared" si="26"/>
        <v/>
      </c>
      <c r="BX20" s="5" t="str">
        <f t="shared" si="27"/>
        <v/>
      </c>
      <c r="BY20" s="5" t="str">
        <f t="shared" si="28"/>
        <v/>
      </c>
      <c r="BZ20" s="5" t="str">
        <f t="shared" si="29"/>
        <v/>
      </c>
      <c r="CA20" s="5" t="str">
        <f t="shared" si="30"/>
        <v/>
      </c>
      <c r="CB20" s="118" t="str">
        <f t="shared" si="31"/>
        <v/>
      </c>
      <c r="CC20" s="117"/>
    </row>
    <row r="21" spans="1:81" x14ac:dyDescent="0.2">
      <c r="A21" s="105"/>
      <c r="B21" s="75"/>
      <c r="C21" s="24"/>
      <c r="D21" s="20"/>
      <c r="E21" s="46"/>
      <c r="F21" s="111"/>
      <c r="G21" s="73"/>
      <c r="H21" s="25"/>
      <c r="I21" s="93"/>
      <c r="J21" s="26"/>
      <c r="K21" s="97">
        <f t="shared" si="0"/>
        <v>8002.6799999999976</v>
      </c>
      <c r="L21" s="105"/>
      <c r="N21" s="129"/>
      <c r="O21" s="129"/>
      <c r="P21" s="129"/>
      <c r="Q21" s="129"/>
      <c r="R21" s="129"/>
      <c r="S21" s="129"/>
      <c r="T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26"/>
      <c r="AW21" s="215" t="str">
        <f t="shared" si="1"/>
        <v/>
      </c>
      <c r="AX21" s="216" t="str">
        <f t="shared" si="2"/>
        <v/>
      </c>
      <c r="AY21" s="216" t="str">
        <f t="shared" si="3"/>
        <v/>
      </c>
      <c r="AZ21" s="216" t="str">
        <f t="shared" si="4"/>
        <v/>
      </c>
      <c r="BA21" s="216" t="str">
        <f t="shared" si="5"/>
        <v/>
      </c>
      <c r="BB21" s="216" t="str">
        <f t="shared" si="6"/>
        <v/>
      </c>
      <c r="BC21" s="217" t="str">
        <f t="shared" si="7"/>
        <v/>
      </c>
      <c r="BD21" s="5"/>
      <c r="BE21" s="117" t="str">
        <f t="shared" si="8"/>
        <v/>
      </c>
      <c r="BF21" s="5" t="str">
        <f t="shared" si="9"/>
        <v/>
      </c>
      <c r="BG21" s="5" t="str">
        <f t="shared" si="10"/>
        <v/>
      </c>
      <c r="BH21" s="5" t="str">
        <f t="shared" si="11"/>
        <v/>
      </c>
      <c r="BI21" s="5" t="str">
        <f t="shared" si="12"/>
        <v/>
      </c>
      <c r="BJ21" s="5" t="str">
        <f t="shared" si="13"/>
        <v/>
      </c>
      <c r="BK21" s="5" t="str">
        <f t="shared" si="14"/>
        <v/>
      </c>
      <c r="BL21" s="5" t="str">
        <f t="shared" si="15"/>
        <v/>
      </c>
      <c r="BM21" s="5" t="str">
        <f t="shared" si="16"/>
        <v/>
      </c>
      <c r="BN21" s="5" t="str">
        <f t="shared" si="17"/>
        <v/>
      </c>
      <c r="BO21" s="5" t="str">
        <f t="shared" si="18"/>
        <v/>
      </c>
      <c r="BP21" s="5" t="str">
        <f t="shared" si="19"/>
        <v/>
      </c>
      <c r="BQ21" s="5" t="str">
        <f t="shared" si="20"/>
        <v/>
      </c>
      <c r="BR21" s="5" t="str">
        <f t="shared" si="21"/>
        <v/>
      </c>
      <c r="BS21" s="5" t="str">
        <f t="shared" si="22"/>
        <v/>
      </c>
      <c r="BT21" s="5" t="str">
        <f t="shared" si="23"/>
        <v/>
      </c>
      <c r="BU21" s="5" t="str">
        <f t="shared" si="24"/>
        <v/>
      </c>
      <c r="BV21" s="5" t="str">
        <f t="shared" si="25"/>
        <v/>
      </c>
      <c r="BW21" s="5" t="str">
        <f t="shared" si="26"/>
        <v/>
      </c>
      <c r="BX21" s="5" t="str">
        <f t="shared" si="27"/>
        <v/>
      </c>
      <c r="BY21" s="5" t="str">
        <f t="shared" si="28"/>
        <v/>
      </c>
      <c r="BZ21" s="5" t="str">
        <f t="shared" si="29"/>
        <v/>
      </c>
      <c r="CA21" s="5" t="str">
        <f t="shared" si="30"/>
        <v/>
      </c>
      <c r="CB21" s="118" t="str">
        <f t="shared" si="31"/>
        <v/>
      </c>
      <c r="CC21" s="117"/>
    </row>
    <row r="22" spans="1:81" x14ac:dyDescent="0.2">
      <c r="A22" s="105"/>
      <c r="B22" s="28"/>
      <c r="C22" s="35"/>
      <c r="D22" s="30"/>
      <c r="E22" s="36"/>
      <c r="F22" s="88"/>
      <c r="G22" s="42"/>
      <c r="H22" s="45"/>
      <c r="I22" s="92"/>
      <c r="J22" s="26"/>
      <c r="K22" s="96">
        <f t="shared" si="0"/>
        <v>8002.6799999999976</v>
      </c>
      <c r="L22" s="105"/>
      <c r="N22" s="129"/>
      <c r="O22" s="129"/>
      <c r="P22" s="129"/>
      <c r="Q22" s="129"/>
      <c r="R22" s="129"/>
      <c r="S22" s="129"/>
      <c r="T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26"/>
      <c r="AW22" s="215" t="str">
        <f t="shared" si="1"/>
        <v/>
      </c>
      <c r="AX22" s="216" t="str">
        <f t="shared" si="2"/>
        <v/>
      </c>
      <c r="AY22" s="216" t="str">
        <f t="shared" si="3"/>
        <v/>
      </c>
      <c r="AZ22" s="216" t="str">
        <f t="shared" si="4"/>
        <v/>
      </c>
      <c r="BA22" s="216" t="str">
        <f t="shared" si="5"/>
        <v/>
      </c>
      <c r="BB22" s="216" t="str">
        <f t="shared" si="6"/>
        <v/>
      </c>
      <c r="BC22" s="217" t="str">
        <f t="shared" si="7"/>
        <v/>
      </c>
      <c r="BD22" s="5"/>
      <c r="BE22" s="117" t="str">
        <f t="shared" si="8"/>
        <v/>
      </c>
      <c r="BF22" s="5" t="str">
        <f t="shared" si="9"/>
        <v/>
      </c>
      <c r="BG22" s="5" t="str">
        <f t="shared" si="10"/>
        <v/>
      </c>
      <c r="BH22" s="5" t="str">
        <f t="shared" si="11"/>
        <v/>
      </c>
      <c r="BI22" s="5" t="str">
        <f t="shared" si="12"/>
        <v/>
      </c>
      <c r="BJ22" s="5" t="str">
        <f t="shared" si="13"/>
        <v/>
      </c>
      <c r="BK22" s="5" t="str">
        <f t="shared" si="14"/>
        <v/>
      </c>
      <c r="BL22" s="5" t="str">
        <f t="shared" si="15"/>
        <v/>
      </c>
      <c r="BM22" s="5" t="str">
        <f t="shared" si="16"/>
        <v/>
      </c>
      <c r="BN22" s="5" t="str">
        <f t="shared" si="17"/>
        <v/>
      </c>
      <c r="BO22" s="5" t="str">
        <f t="shared" si="18"/>
        <v/>
      </c>
      <c r="BP22" s="5" t="str">
        <f t="shared" si="19"/>
        <v/>
      </c>
      <c r="BQ22" s="5" t="str">
        <f t="shared" si="20"/>
        <v/>
      </c>
      <c r="BR22" s="5" t="str">
        <f t="shared" si="21"/>
        <v/>
      </c>
      <c r="BS22" s="5" t="str">
        <f t="shared" si="22"/>
        <v/>
      </c>
      <c r="BT22" s="5" t="str">
        <f t="shared" si="23"/>
        <v/>
      </c>
      <c r="BU22" s="5" t="str">
        <f t="shared" si="24"/>
        <v/>
      </c>
      <c r="BV22" s="5" t="str">
        <f t="shared" si="25"/>
        <v/>
      </c>
      <c r="BW22" s="5" t="str">
        <f t="shared" si="26"/>
        <v/>
      </c>
      <c r="BX22" s="5" t="str">
        <f t="shared" si="27"/>
        <v/>
      </c>
      <c r="BY22" s="5" t="str">
        <f t="shared" si="28"/>
        <v/>
      </c>
      <c r="BZ22" s="5" t="str">
        <f t="shared" si="29"/>
        <v/>
      </c>
      <c r="CA22" s="5" t="str">
        <f t="shared" si="30"/>
        <v/>
      </c>
      <c r="CB22" s="118" t="str">
        <f t="shared" si="31"/>
        <v/>
      </c>
      <c r="CC22" s="117"/>
    </row>
    <row r="23" spans="1:81" x14ac:dyDescent="0.2">
      <c r="A23" s="105"/>
      <c r="B23" s="23"/>
      <c r="C23" s="24"/>
      <c r="D23" s="20"/>
      <c r="E23" s="19"/>
      <c r="F23" s="89"/>
      <c r="G23" s="73"/>
      <c r="H23" s="44"/>
      <c r="I23" s="93"/>
      <c r="J23" s="26"/>
      <c r="K23" s="97">
        <f t="shared" si="0"/>
        <v>8002.6799999999976</v>
      </c>
      <c r="L23" s="105"/>
      <c r="N23" s="129"/>
      <c r="O23" s="129"/>
      <c r="P23" s="129"/>
      <c r="Q23" s="129"/>
      <c r="R23" s="129"/>
      <c r="S23" s="129"/>
      <c r="T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26"/>
      <c r="AW23" s="215" t="str">
        <f t="shared" si="1"/>
        <v/>
      </c>
      <c r="AX23" s="216" t="str">
        <f t="shared" si="2"/>
        <v/>
      </c>
      <c r="AY23" s="216" t="str">
        <f t="shared" si="3"/>
        <v/>
      </c>
      <c r="AZ23" s="216" t="str">
        <f t="shared" si="4"/>
        <v/>
      </c>
      <c r="BA23" s="216" t="str">
        <f t="shared" si="5"/>
        <v/>
      </c>
      <c r="BB23" s="216" t="str">
        <f t="shared" si="6"/>
        <v/>
      </c>
      <c r="BC23" s="217" t="str">
        <f t="shared" si="7"/>
        <v/>
      </c>
      <c r="BD23" s="5"/>
      <c r="BE23" s="117" t="str">
        <f t="shared" si="8"/>
        <v/>
      </c>
      <c r="BF23" s="5" t="str">
        <f t="shared" si="9"/>
        <v/>
      </c>
      <c r="BG23" s="5" t="str">
        <f t="shared" si="10"/>
        <v/>
      </c>
      <c r="BH23" s="5" t="str">
        <f t="shared" si="11"/>
        <v/>
      </c>
      <c r="BI23" s="5" t="str">
        <f t="shared" si="12"/>
        <v/>
      </c>
      <c r="BJ23" s="5" t="str">
        <f t="shared" si="13"/>
        <v/>
      </c>
      <c r="BK23" s="5" t="str">
        <f t="shared" si="14"/>
        <v/>
      </c>
      <c r="BL23" s="5" t="str">
        <f t="shared" si="15"/>
        <v/>
      </c>
      <c r="BM23" s="5" t="str">
        <f t="shared" si="16"/>
        <v/>
      </c>
      <c r="BN23" s="5" t="str">
        <f t="shared" si="17"/>
        <v/>
      </c>
      <c r="BO23" s="5" t="str">
        <f t="shared" si="18"/>
        <v/>
      </c>
      <c r="BP23" s="5" t="str">
        <f t="shared" si="19"/>
        <v/>
      </c>
      <c r="BQ23" s="5" t="str">
        <f t="shared" si="20"/>
        <v/>
      </c>
      <c r="BR23" s="5" t="str">
        <f t="shared" si="21"/>
        <v/>
      </c>
      <c r="BS23" s="5" t="str">
        <f t="shared" si="22"/>
        <v/>
      </c>
      <c r="BT23" s="5" t="str">
        <f t="shared" si="23"/>
        <v/>
      </c>
      <c r="BU23" s="5" t="str">
        <f t="shared" si="24"/>
        <v/>
      </c>
      <c r="BV23" s="5" t="str">
        <f t="shared" si="25"/>
        <v/>
      </c>
      <c r="BW23" s="5" t="str">
        <f t="shared" si="26"/>
        <v/>
      </c>
      <c r="BX23" s="5" t="str">
        <f t="shared" si="27"/>
        <v/>
      </c>
      <c r="BY23" s="5" t="str">
        <f t="shared" si="28"/>
        <v/>
      </c>
      <c r="BZ23" s="5" t="str">
        <f t="shared" si="29"/>
        <v/>
      </c>
      <c r="CA23" s="5" t="str">
        <f t="shared" si="30"/>
        <v/>
      </c>
      <c r="CB23" s="118" t="str">
        <f t="shared" si="31"/>
        <v/>
      </c>
      <c r="CC23" s="117"/>
    </row>
    <row r="24" spans="1:81" x14ac:dyDescent="0.2">
      <c r="A24" s="105"/>
      <c r="B24" s="28"/>
      <c r="C24" s="35"/>
      <c r="D24" s="30"/>
      <c r="E24" s="36"/>
      <c r="F24" s="88"/>
      <c r="G24" s="42"/>
      <c r="H24" s="31"/>
      <c r="I24" s="92"/>
      <c r="J24" s="26"/>
      <c r="K24" s="96">
        <f t="shared" si="0"/>
        <v>8002.6799999999976</v>
      </c>
      <c r="L24" s="105"/>
      <c r="N24" s="129"/>
      <c r="O24" s="129"/>
      <c r="P24" s="129"/>
      <c r="Q24" s="129"/>
      <c r="R24" s="129"/>
      <c r="S24" s="129"/>
      <c r="T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26"/>
      <c r="AW24" s="215" t="str">
        <f t="shared" si="1"/>
        <v/>
      </c>
      <c r="AX24" s="216" t="str">
        <f t="shared" si="2"/>
        <v/>
      </c>
      <c r="AY24" s="216" t="str">
        <f t="shared" si="3"/>
        <v/>
      </c>
      <c r="AZ24" s="216" t="str">
        <f t="shared" si="4"/>
        <v/>
      </c>
      <c r="BA24" s="216" t="str">
        <f t="shared" si="5"/>
        <v/>
      </c>
      <c r="BB24" s="216" t="str">
        <f t="shared" si="6"/>
        <v/>
      </c>
      <c r="BC24" s="217" t="str">
        <f t="shared" si="7"/>
        <v/>
      </c>
      <c r="BD24" s="5"/>
      <c r="BE24" s="117" t="str">
        <f t="shared" si="8"/>
        <v/>
      </c>
      <c r="BF24" s="5" t="str">
        <f t="shared" si="9"/>
        <v/>
      </c>
      <c r="BG24" s="5" t="str">
        <f t="shared" si="10"/>
        <v/>
      </c>
      <c r="BH24" s="5" t="str">
        <f t="shared" si="11"/>
        <v/>
      </c>
      <c r="BI24" s="5" t="str">
        <f t="shared" si="12"/>
        <v/>
      </c>
      <c r="BJ24" s="5" t="str">
        <f t="shared" si="13"/>
        <v/>
      </c>
      <c r="BK24" s="5" t="str">
        <f t="shared" si="14"/>
        <v/>
      </c>
      <c r="BL24" s="5" t="str">
        <f t="shared" si="15"/>
        <v/>
      </c>
      <c r="BM24" s="5" t="str">
        <f t="shared" si="16"/>
        <v/>
      </c>
      <c r="BN24" s="5" t="str">
        <f t="shared" si="17"/>
        <v/>
      </c>
      <c r="BO24" s="5" t="str">
        <f t="shared" si="18"/>
        <v/>
      </c>
      <c r="BP24" s="5" t="str">
        <f t="shared" si="19"/>
        <v/>
      </c>
      <c r="BQ24" s="5" t="str">
        <f t="shared" si="20"/>
        <v/>
      </c>
      <c r="BR24" s="5" t="str">
        <f t="shared" si="21"/>
        <v/>
      </c>
      <c r="BS24" s="5" t="str">
        <f t="shared" si="22"/>
        <v/>
      </c>
      <c r="BT24" s="5" t="str">
        <f t="shared" si="23"/>
        <v/>
      </c>
      <c r="BU24" s="5" t="str">
        <f t="shared" si="24"/>
        <v/>
      </c>
      <c r="BV24" s="5" t="str">
        <f t="shared" si="25"/>
        <v/>
      </c>
      <c r="BW24" s="5" t="str">
        <f t="shared" si="26"/>
        <v/>
      </c>
      <c r="BX24" s="5" t="str">
        <f t="shared" si="27"/>
        <v/>
      </c>
      <c r="BY24" s="5" t="str">
        <f t="shared" si="28"/>
        <v/>
      </c>
      <c r="BZ24" s="5" t="str">
        <f t="shared" si="29"/>
        <v/>
      </c>
      <c r="CA24" s="5" t="str">
        <f t="shared" si="30"/>
        <v/>
      </c>
      <c r="CB24" s="118" t="str">
        <f t="shared" si="31"/>
        <v/>
      </c>
      <c r="CC24" s="117"/>
    </row>
    <row r="25" spans="1:81" x14ac:dyDescent="0.2">
      <c r="A25" s="105"/>
      <c r="B25" s="23"/>
      <c r="C25" s="24"/>
      <c r="D25" s="20"/>
      <c r="E25" s="46"/>
      <c r="F25" s="89"/>
      <c r="G25" s="73"/>
      <c r="H25" s="66"/>
      <c r="I25" s="93"/>
      <c r="J25" s="26"/>
      <c r="K25" s="97">
        <f t="shared" si="0"/>
        <v>8002.6799999999976</v>
      </c>
      <c r="L25" s="105"/>
      <c r="N25" s="129"/>
      <c r="O25" s="129"/>
      <c r="P25" s="129"/>
      <c r="Q25" s="129"/>
      <c r="R25" s="129"/>
      <c r="S25" s="129"/>
      <c r="T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26"/>
      <c r="AW25" s="215" t="str">
        <f t="shared" si="1"/>
        <v/>
      </c>
      <c r="AX25" s="216" t="str">
        <f t="shared" si="2"/>
        <v/>
      </c>
      <c r="AY25" s="216" t="str">
        <f t="shared" si="3"/>
        <v/>
      </c>
      <c r="AZ25" s="216" t="str">
        <f t="shared" si="4"/>
        <v/>
      </c>
      <c r="BA25" s="216" t="str">
        <f t="shared" si="5"/>
        <v/>
      </c>
      <c r="BB25" s="216" t="str">
        <f t="shared" si="6"/>
        <v/>
      </c>
      <c r="BC25" s="217" t="str">
        <f t="shared" si="7"/>
        <v/>
      </c>
      <c r="BD25" s="5"/>
      <c r="BE25" s="117" t="str">
        <f t="shared" si="8"/>
        <v/>
      </c>
      <c r="BF25" s="5" t="str">
        <f t="shared" si="9"/>
        <v/>
      </c>
      <c r="BG25" s="5" t="str">
        <f t="shared" si="10"/>
        <v/>
      </c>
      <c r="BH25" s="5" t="str">
        <f t="shared" si="11"/>
        <v/>
      </c>
      <c r="BI25" s="5" t="str">
        <f t="shared" si="12"/>
        <v/>
      </c>
      <c r="BJ25" s="5" t="str">
        <f t="shared" si="13"/>
        <v/>
      </c>
      <c r="BK25" s="5" t="str">
        <f t="shared" si="14"/>
        <v/>
      </c>
      <c r="BL25" s="5" t="str">
        <f t="shared" si="15"/>
        <v/>
      </c>
      <c r="BM25" s="5" t="str">
        <f t="shared" si="16"/>
        <v/>
      </c>
      <c r="BN25" s="5" t="str">
        <f t="shared" si="17"/>
        <v/>
      </c>
      <c r="BO25" s="5" t="str">
        <f t="shared" si="18"/>
        <v/>
      </c>
      <c r="BP25" s="5" t="str">
        <f t="shared" si="19"/>
        <v/>
      </c>
      <c r="BQ25" s="5" t="str">
        <f t="shared" si="20"/>
        <v/>
      </c>
      <c r="BR25" s="5" t="str">
        <f t="shared" si="21"/>
        <v/>
      </c>
      <c r="BS25" s="5" t="str">
        <f t="shared" si="22"/>
        <v/>
      </c>
      <c r="BT25" s="5" t="str">
        <f t="shared" si="23"/>
        <v/>
      </c>
      <c r="BU25" s="5" t="str">
        <f t="shared" si="24"/>
        <v/>
      </c>
      <c r="BV25" s="5" t="str">
        <f t="shared" si="25"/>
        <v/>
      </c>
      <c r="BW25" s="5" t="str">
        <f t="shared" si="26"/>
        <v/>
      </c>
      <c r="BX25" s="5" t="str">
        <f t="shared" si="27"/>
        <v/>
      </c>
      <c r="BY25" s="5" t="str">
        <f t="shared" si="28"/>
        <v/>
      </c>
      <c r="BZ25" s="5" t="str">
        <f t="shared" si="29"/>
        <v/>
      </c>
      <c r="CA25" s="5" t="str">
        <f t="shared" si="30"/>
        <v/>
      </c>
      <c r="CB25" s="118" t="str">
        <f t="shared" si="31"/>
        <v/>
      </c>
      <c r="CC25" s="117"/>
    </row>
    <row r="26" spans="1:81" x14ac:dyDescent="0.2">
      <c r="A26" s="105"/>
      <c r="B26" s="28"/>
      <c r="C26" s="35"/>
      <c r="D26" s="30"/>
      <c r="E26" s="36"/>
      <c r="F26" s="88"/>
      <c r="G26" s="42"/>
      <c r="H26" s="45"/>
      <c r="I26" s="92"/>
      <c r="J26" s="26"/>
      <c r="K26" s="96">
        <f t="shared" si="0"/>
        <v>8002.6799999999976</v>
      </c>
      <c r="L26" s="105"/>
      <c r="N26" s="129"/>
      <c r="O26" s="129"/>
      <c r="P26" s="129"/>
      <c r="Q26" s="129"/>
      <c r="R26" s="129"/>
      <c r="S26" s="129"/>
      <c r="T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26"/>
      <c r="AW26" s="215" t="str">
        <f t="shared" si="1"/>
        <v/>
      </c>
      <c r="AX26" s="216" t="str">
        <f t="shared" si="2"/>
        <v/>
      </c>
      <c r="AY26" s="216" t="str">
        <f t="shared" si="3"/>
        <v/>
      </c>
      <c r="AZ26" s="216" t="str">
        <f t="shared" si="4"/>
        <v/>
      </c>
      <c r="BA26" s="216" t="str">
        <f t="shared" si="5"/>
        <v/>
      </c>
      <c r="BB26" s="216" t="str">
        <f t="shared" si="6"/>
        <v/>
      </c>
      <c r="BC26" s="217" t="str">
        <f t="shared" si="7"/>
        <v/>
      </c>
      <c r="BD26" s="5"/>
      <c r="BE26" s="117" t="str">
        <f t="shared" si="8"/>
        <v/>
      </c>
      <c r="BF26" s="5" t="str">
        <f t="shared" si="9"/>
        <v/>
      </c>
      <c r="BG26" s="5" t="str">
        <f t="shared" si="10"/>
        <v/>
      </c>
      <c r="BH26" s="5" t="str">
        <f t="shared" si="11"/>
        <v/>
      </c>
      <c r="BI26" s="5" t="str">
        <f t="shared" si="12"/>
        <v/>
      </c>
      <c r="BJ26" s="5" t="str">
        <f t="shared" si="13"/>
        <v/>
      </c>
      <c r="BK26" s="5" t="str">
        <f t="shared" si="14"/>
        <v/>
      </c>
      <c r="BL26" s="5" t="str">
        <f t="shared" si="15"/>
        <v/>
      </c>
      <c r="BM26" s="5" t="str">
        <f t="shared" si="16"/>
        <v/>
      </c>
      <c r="BN26" s="5" t="str">
        <f t="shared" si="17"/>
        <v/>
      </c>
      <c r="BO26" s="5" t="str">
        <f t="shared" si="18"/>
        <v/>
      </c>
      <c r="BP26" s="5" t="str">
        <f t="shared" si="19"/>
        <v/>
      </c>
      <c r="BQ26" s="5" t="str">
        <f t="shared" si="20"/>
        <v/>
      </c>
      <c r="BR26" s="5" t="str">
        <f t="shared" si="21"/>
        <v/>
      </c>
      <c r="BS26" s="5" t="str">
        <f t="shared" si="22"/>
        <v/>
      </c>
      <c r="BT26" s="5" t="str">
        <f t="shared" si="23"/>
        <v/>
      </c>
      <c r="BU26" s="5" t="str">
        <f t="shared" si="24"/>
        <v/>
      </c>
      <c r="BV26" s="5" t="str">
        <f t="shared" si="25"/>
        <v/>
      </c>
      <c r="BW26" s="5" t="str">
        <f t="shared" si="26"/>
        <v/>
      </c>
      <c r="BX26" s="5" t="str">
        <f t="shared" si="27"/>
        <v/>
      </c>
      <c r="BY26" s="5" t="str">
        <f t="shared" si="28"/>
        <v/>
      </c>
      <c r="BZ26" s="5" t="str">
        <f t="shared" si="29"/>
        <v/>
      </c>
      <c r="CA26" s="5" t="str">
        <f t="shared" si="30"/>
        <v/>
      </c>
      <c r="CB26" s="118" t="str">
        <f t="shared" si="31"/>
        <v/>
      </c>
      <c r="CC26" s="117"/>
    </row>
    <row r="27" spans="1:81" x14ac:dyDescent="0.2">
      <c r="A27" s="105"/>
      <c r="B27" s="23"/>
      <c r="C27" s="24"/>
      <c r="D27" s="20"/>
      <c r="E27" s="19"/>
      <c r="F27" s="89"/>
      <c r="G27" s="73"/>
      <c r="H27" s="44"/>
      <c r="I27" s="93"/>
      <c r="J27" s="26"/>
      <c r="K27" s="97">
        <f t="shared" si="0"/>
        <v>8002.6799999999976</v>
      </c>
      <c r="L27" s="105"/>
      <c r="N27" s="129"/>
      <c r="O27" s="129"/>
      <c r="P27" s="129"/>
      <c r="Q27" s="129"/>
      <c r="R27" s="129"/>
      <c r="S27" s="129"/>
      <c r="T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26"/>
      <c r="AW27" s="215" t="str">
        <f t="shared" si="1"/>
        <v/>
      </c>
      <c r="AX27" s="216" t="str">
        <f t="shared" si="2"/>
        <v/>
      </c>
      <c r="AY27" s="216" t="str">
        <f t="shared" si="3"/>
        <v/>
      </c>
      <c r="AZ27" s="216" t="str">
        <f t="shared" si="4"/>
        <v/>
      </c>
      <c r="BA27" s="216" t="str">
        <f t="shared" si="5"/>
        <v/>
      </c>
      <c r="BB27" s="216" t="str">
        <f t="shared" si="6"/>
        <v/>
      </c>
      <c r="BC27" s="217" t="str">
        <f t="shared" si="7"/>
        <v/>
      </c>
      <c r="BD27" s="5"/>
      <c r="BE27" s="117" t="str">
        <f t="shared" si="8"/>
        <v/>
      </c>
      <c r="BF27" s="5" t="str">
        <f t="shared" si="9"/>
        <v/>
      </c>
      <c r="BG27" s="5" t="str">
        <f t="shared" si="10"/>
        <v/>
      </c>
      <c r="BH27" s="5" t="str">
        <f t="shared" si="11"/>
        <v/>
      </c>
      <c r="BI27" s="5" t="str">
        <f t="shared" si="12"/>
        <v/>
      </c>
      <c r="BJ27" s="5" t="str">
        <f t="shared" si="13"/>
        <v/>
      </c>
      <c r="BK27" s="5" t="str">
        <f t="shared" si="14"/>
        <v/>
      </c>
      <c r="BL27" s="5" t="str">
        <f t="shared" si="15"/>
        <v/>
      </c>
      <c r="BM27" s="5" t="str">
        <f t="shared" si="16"/>
        <v/>
      </c>
      <c r="BN27" s="5" t="str">
        <f t="shared" si="17"/>
        <v/>
      </c>
      <c r="BO27" s="5" t="str">
        <f t="shared" si="18"/>
        <v/>
      </c>
      <c r="BP27" s="5" t="str">
        <f t="shared" si="19"/>
        <v/>
      </c>
      <c r="BQ27" s="5" t="str">
        <f t="shared" si="20"/>
        <v/>
      </c>
      <c r="BR27" s="5" t="str">
        <f t="shared" si="21"/>
        <v/>
      </c>
      <c r="BS27" s="5" t="str">
        <f t="shared" si="22"/>
        <v/>
      </c>
      <c r="BT27" s="5" t="str">
        <f t="shared" si="23"/>
        <v/>
      </c>
      <c r="BU27" s="5" t="str">
        <f t="shared" si="24"/>
        <v/>
      </c>
      <c r="BV27" s="5" t="str">
        <f t="shared" si="25"/>
        <v/>
      </c>
      <c r="BW27" s="5" t="str">
        <f t="shared" si="26"/>
        <v/>
      </c>
      <c r="BX27" s="5" t="str">
        <f t="shared" si="27"/>
        <v/>
      </c>
      <c r="BY27" s="5" t="str">
        <f t="shared" si="28"/>
        <v/>
      </c>
      <c r="BZ27" s="5" t="str">
        <f t="shared" si="29"/>
        <v/>
      </c>
      <c r="CA27" s="5" t="str">
        <f t="shared" si="30"/>
        <v/>
      </c>
      <c r="CB27" s="118" t="str">
        <f t="shared" si="31"/>
        <v/>
      </c>
      <c r="CC27" s="117"/>
    </row>
    <row r="28" spans="1:81" x14ac:dyDescent="0.2">
      <c r="A28" s="105"/>
      <c r="B28" s="28"/>
      <c r="C28" s="35"/>
      <c r="D28" s="30"/>
      <c r="E28" s="36"/>
      <c r="F28" s="88"/>
      <c r="G28" s="42"/>
      <c r="H28" s="45"/>
      <c r="I28" s="92"/>
      <c r="J28" s="26"/>
      <c r="K28" s="96">
        <f t="shared" si="0"/>
        <v>8002.6799999999976</v>
      </c>
      <c r="L28" s="105"/>
      <c r="N28" s="129"/>
      <c r="O28" s="129"/>
      <c r="P28" s="129"/>
      <c r="Q28" s="129"/>
      <c r="R28" s="129"/>
      <c r="S28" s="129"/>
      <c r="T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26"/>
      <c r="AW28" s="215" t="str">
        <f t="shared" si="1"/>
        <v/>
      </c>
      <c r="AX28" s="216" t="str">
        <f t="shared" si="2"/>
        <v/>
      </c>
      <c r="AY28" s="216" t="str">
        <f t="shared" si="3"/>
        <v/>
      </c>
      <c r="AZ28" s="216" t="str">
        <f t="shared" si="4"/>
        <v/>
      </c>
      <c r="BA28" s="216" t="str">
        <f t="shared" si="5"/>
        <v/>
      </c>
      <c r="BB28" s="216" t="str">
        <f t="shared" si="6"/>
        <v/>
      </c>
      <c r="BC28" s="217" t="str">
        <f t="shared" si="7"/>
        <v/>
      </c>
      <c r="BD28" s="5"/>
      <c r="BE28" s="117" t="str">
        <f t="shared" si="8"/>
        <v/>
      </c>
      <c r="BF28" s="5" t="str">
        <f t="shared" si="9"/>
        <v/>
      </c>
      <c r="BG28" s="5" t="str">
        <f t="shared" si="10"/>
        <v/>
      </c>
      <c r="BH28" s="5" t="str">
        <f t="shared" si="11"/>
        <v/>
      </c>
      <c r="BI28" s="5" t="str">
        <f t="shared" si="12"/>
        <v/>
      </c>
      <c r="BJ28" s="5" t="str">
        <f t="shared" si="13"/>
        <v/>
      </c>
      <c r="BK28" s="5" t="str">
        <f t="shared" si="14"/>
        <v/>
      </c>
      <c r="BL28" s="5" t="str">
        <f t="shared" si="15"/>
        <v/>
      </c>
      <c r="BM28" s="5" t="str">
        <f t="shared" si="16"/>
        <v/>
      </c>
      <c r="BN28" s="5" t="str">
        <f t="shared" si="17"/>
        <v/>
      </c>
      <c r="BO28" s="5" t="str">
        <f t="shared" si="18"/>
        <v/>
      </c>
      <c r="BP28" s="5" t="str">
        <f t="shared" si="19"/>
        <v/>
      </c>
      <c r="BQ28" s="5" t="str">
        <f t="shared" si="20"/>
        <v/>
      </c>
      <c r="BR28" s="5" t="str">
        <f t="shared" si="21"/>
        <v/>
      </c>
      <c r="BS28" s="5" t="str">
        <f t="shared" si="22"/>
        <v/>
      </c>
      <c r="BT28" s="5" t="str">
        <f t="shared" si="23"/>
        <v/>
      </c>
      <c r="BU28" s="5" t="str">
        <f t="shared" si="24"/>
        <v/>
      </c>
      <c r="BV28" s="5" t="str">
        <f t="shared" si="25"/>
        <v/>
      </c>
      <c r="BW28" s="5" t="str">
        <f t="shared" si="26"/>
        <v/>
      </c>
      <c r="BX28" s="5" t="str">
        <f t="shared" si="27"/>
        <v/>
      </c>
      <c r="BY28" s="5" t="str">
        <f t="shared" si="28"/>
        <v/>
      </c>
      <c r="BZ28" s="5" t="str">
        <f t="shared" si="29"/>
        <v/>
      </c>
      <c r="CA28" s="5" t="str">
        <f t="shared" si="30"/>
        <v/>
      </c>
      <c r="CB28" s="118" t="str">
        <f t="shared" si="31"/>
        <v/>
      </c>
      <c r="CC28" s="117"/>
    </row>
    <row r="29" spans="1:81" x14ac:dyDescent="0.2">
      <c r="A29" s="105"/>
      <c r="B29" s="23"/>
      <c r="C29" s="24"/>
      <c r="D29" s="20"/>
      <c r="E29" s="19"/>
      <c r="F29" s="89"/>
      <c r="G29" s="73"/>
      <c r="H29" s="44"/>
      <c r="I29" s="93"/>
      <c r="J29" s="26"/>
      <c r="K29" s="97">
        <f t="shared" si="0"/>
        <v>8002.6799999999976</v>
      </c>
      <c r="L29" s="105"/>
      <c r="N29" s="129"/>
      <c r="O29" s="129"/>
      <c r="P29" s="129"/>
      <c r="Q29" s="129"/>
      <c r="R29" s="129"/>
      <c r="S29" s="129"/>
      <c r="T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26"/>
      <c r="AW29" s="215" t="str">
        <f t="shared" si="1"/>
        <v/>
      </c>
      <c r="AX29" s="216" t="str">
        <f t="shared" si="2"/>
        <v/>
      </c>
      <c r="AY29" s="216" t="str">
        <f t="shared" si="3"/>
        <v/>
      </c>
      <c r="AZ29" s="216" t="str">
        <f t="shared" si="4"/>
        <v/>
      </c>
      <c r="BA29" s="216" t="str">
        <f t="shared" si="5"/>
        <v/>
      </c>
      <c r="BB29" s="216" t="str">
        <f t="shared" si="6"/>
        <v/>
      </c>
      <c r="BC29" s="217" t="str">
        <f t="shared" si="7"/>
        <v/>
      </c>
      <c r="BD29" s="5"/>
      <c r="BE29" s="117" t="str">
        <f t="shared" si="8"/>
        <v/>
      </c>
      <c r="BF29" s="5" t="str">
        <f t="shared" si="9"/>
        <v/>
      </c>
      <c r="BG29" s="5" t="str">
        <f t="shared" si="10"/>
        <v/>
      </c>
      <c r="BH29" s="5" t="str">
        <f t="shared" si="11"/>
        <v/>
      </c>
      <c r="BI29" s="5" t="str">
        <f t="shared" si="12"/>
        <v/>
      </c>
      <c r="BJ29" s="5" t="str">
        <f t="shared" si="13"/>
        <v/>
      </c>
      <c r="BK29" s="5" t="str">
        <f t="shared" si="14"/>
        <v/>
      </c>
      <c r="BL29" s="5" t="str">
        <f t="shared" si="15"/>
        <v/>
      </c>
      <c r="BM29" s="5" t="str">
        <f t="shared" si="16"/>
        <v/>
      </c>
      <c r="BN29" s="5" t="str">
        <f t="shared" si="17"/>
        <v/>
      </c>
      <c r="BO29" s="5" t="str">
        <f t="shared" si="18"/>
        <v/>
      </c>
      <c r="BP29" s="5" t="str">
        <f t="shared" si="19"/>
        <v/>
      </c>
      <c r="BQ29" s="5" t="str">
        <f t="shared" si="20"/>
        <v/>
      </c>
      <c r="BR29" s="5" t="str">
        <f t="shared" si="21"/>
        <v/>
      </c>
      <c r="BS29" s="5" t="str">
        <f t="shared" si="22"/>
        <v/>
      </c>
      <c r="BT29" s="5" t="str">
        <f t="shared" si="23"/>
        <v/>
      </c>
      <c r="BU29" s="5" t="str">
        <f t="shared" si="24"/>
        <v/>
      </c>
      <c r="BV29" s="5" t="str">
        <f t="shared" si="25"/>
        <v/>
      </c>
      <c r="BW29" s="5" t="str">
        <f t="shared" si="26"/>
        <v/>
      </c>
      <c r="BX29" s="5" t="str">
        <f t="shared" si="27"/>
        <v/>
      </c>
      <c r="BY29" s="5" t="str">
        <f t="shared" si="28"/>
        <v/>
      </c>
      <c r="BZ29" s="5" t="str">
        <f t="shared" si="29"/>
        <v/>
      </c>
      <c r="CA29" s="5" t="str">
        <f t="shared" si="30"/>
        <v/>
      </c>
      <c r="CB29" s="118" t="str">
        <f t="shared" si="31"/>
        <v/>
      </c>
      <c r="CC29" s="117"/>
    </row>
    <row r="30" spans="1:81" x14ac:dyDescent="0.2">
      <c r="A30" s="105"/>
      <c r="B30" s="28"/>
      <c r="C30" s="35"/>
      <c r="D30" s="30"/>
      <c r="E30" s="36"/>
      <c r="F30" s="88"/>
      <c r="G30" s="42"/>
      <c r="H30" s="31"/>
      <c r="I30" s="92"/>
      <c r="J30" s="26"/>
      <c r="K30" s="96">
        <f t="shared" si="0"/>
        <v>8002.6799999999976</v>
      </c>
      <c r="L30" s="105"/>
      <c r="N30" s="129"/>
      <c r="O30" s="129"/>
      <c r="P30" s="129"/>
      <c r="Q30" s="129"/>
      <c r="R30" s="129"/>
      <c r="S30" s="129"/>
      <c r="T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26"/>
      <c r="AW30" s="215" t="str">
        <f t="shared" si="1"/>
        <v/>
      </c>
      <c r="AX30" s="216" t="str">
        <f t="shared" si="2"/>
        <v/>
      </c>
      <c r="AY30" s="216" t="str">
        <f t="shared" si="3"/>
        <v/>
      </c>
      <c r="AZ30" s="216" t="str">
        <f t="shared" si="4"/>
        <v/>
      </c>
      <c r="BA30" s="216" t="str">
        <f t="shared" si="5"/>
        <v/>
      </c>
      <c r="BB30" s="216" t="str">
        <f t="shared" si="6"/>
        <v/>
      </c>
      <c r="BC30" s="217" t="str">
        <f t="shared" si="7"/>
        <v/>
      </c>
      <c r="BD30" s="5"/>
      <c r="BE30" s="117" t="str">
        <f t="shared" si="8"/>
        <v/>
      </c>
      <c r="BF30" s="5" t="str">
        <f t="shared" si="9"/>
        <v/>
      </c>
      <c r="BG30" s="5" t="str">
        <f t="shared" si="10"/>
        <v/>
      </c>
      <c r="BH30" s="5" t="str">
        <f t="shared" si="11"/>
        <v/>
      </c>
      <c r="BI30" s="5" t="str">
        <f t="shared" si="12"/>
        <v/>
      </c>
      <c r="BJ30" s="5" t="str">
        <f t="shared" si="13"/>
        <v/>
      </c>
      <c r="BK30" s="5" t="str">
        <f t="shared" si="14"/>
        <v/>
      </c>
      <c r="BL30" s="5" t="str">
        <f t="shared" si="15"/>
        <v/>
      </c>
      <c r="BM30" s="5" t="str">
        <f t="shared" si="16"/>
        <v/>
      </c>
      <c r="BN30" s="5" t="str">
        <f t="shared" si="17"/>
        <v/>
      </c>
      <c r="BO30" s="5" t="str">
        <f t="shared" si="18"/>
        <v/>
      </c>
      <c r="BP30" s="5" t="str">
        <f t="shared" si="19"/>
        <v/>
      </c>
      <c r="BQ30" s="5" t="str">
        <f t="shared" si="20"/>
        <v/>
      </c>
      <c r="BR30" s="5" t="str">
        <f t="shared" si="21"/>
        <v/>
      </c>
      <c r="BS30" s="5" t="str">
        <f t="shared" si="22"/>
        <v/>
      </c>
      <c r="BT30" s="5" t="str">
        <f t="shared" si="23"/>
        <v/>
      </c>
      <c r="BU30" s="5" t="str">
        <f t="shared" si="24"/>
        <v/>
      </c>
      <c r="BV30" s="5" t="str">
        <f t="shared" si="25"/>
        <v/>
      </c>
      <c r="BW30" s="5" t="str">
        <f t="shared" si="26"/>
        <v/>
      </c>
      <c r="BX30" s="5" t="str">
        <f t="shared" si="27"/>
        <v/>
      </c>
      <c r="BY30" s="5" t="str">
        <f t="shared" si="28"/>
        <v/>
      </c>
      <c r="BZ30" s="5" t="str">
        <f t="shared" si="29"/>
        <v/>
      </c>
      <c r="CA30" s="5" t="str">
        <f t="shared" si="30"/>
        <v/>
      </c>
      <c r="CB30" s="118" t="str">
        <f t="shared" si="31"/>
        <v/>
      </c>
      <c r="CC30" s="117"/>
    </row>
    <row r="31" spans="1:81" x14ac:dyDescent="0.2">
      <c r="A31" s="105"/>
      <c r="B31" s="23"/>
      <c r="C31" s="24"/>
      <c r="D31" s="20"/>
      <c r="E31" s="19"/>
      <c r="F31" s="89"/>
      <c r="G31" s="40"/>
      <c r="H31" s="25"/>
      <c r="I31" s="93"/>
      <c r="J31" s="26"/>
      <c r="K31" s="97">
        <f t="shared" si="0"/>
        <v>8002.6799999999976</v>
      </c>
      <c r="L31" s="105"/>
      <c r="N31" s="129"/>
      <c r="O31" s="129"/>
      <c r="P31" s="129"/>
      <c r="Q31" s="129"/>
      <c r="R31" s="129"/>
      <c r="S31" s="129"/>
      <c r="T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26"/>
      <c r="AW31" s="215" t="str">
        <f t="shared" si="1"/>
        <v/>
      </c>
      <c r="AX31" s="216" t="str">
        <f t="shared" si="2"/>
        <v/>
      </c>
      <c r="AY31" s="216" t="str">
        <f t="shared" si="3"/>
        <v/>
      </c>
      <c r="AZ31" s="216" t="str">
        <f t="shared" si="4"/>
        <v/>
      </c>
      <c r="BA31" s="216" t="str">
        <f t="shared" si="5"/>
        <v/>
      </c>
      <c r="BB31" s="216" t="str">
        <f t="shared" si="6"/>
        <v/>
      </c>
      <c r="BC31" s="217" t="str">
        <f t="shared" si="7"/>
        <v/>
      </c>
      <c r="BD31" s="5"/>
      <c r="BE31" s="117" t="str">
        <f t="shared" si="8"/>
        <v/>
      </c>
      <c r="BF31" s="5" t="str">
        <f t="shared" si="9"/>
        <v/>
      </c>
      <c r="BG31" s="5" t="str">
        <f t="shared" si="10"/>
        <v/>
      </c>
      <c r="BH31" s="5" t="str">
        <f t="shared" si="11"/>
        <v/>
      </c>
      <c r="BI31" s="5" t="str">
        <f t="shared" si="12"/>
        <v/>
      </c>
      <c r="BJ31" s="5" t="str">
        <f t="shared" si="13"/>
        <v/>
      </c>
      <c r="BK31" s="5" t="str">
        <f t="shared" si="14"/>
        <v/>
      </c>
      <c r="BL31" s="5" t="str">
        <f t="shared" si="15"/>
        <v/>
      </c>
      <c r="BM31" s="5" t="str">
        <f t="shared" si="16"/>
        <v/>
      </c>
      <c r="BN31" s="5" t="str">
        <f t="shared" si="17"/>
        <v/>
      </c>
      <c r="BO31" s="5" t="str">
        <f t="shared" si="18"/>
        <v/>
      </c>
      <c r="BP31" s="5" t="str">
        <f t="shared" si="19"/>
        <v/>
      </c>
      <c r="BQ31" s="5" t="str">
        <f t="shared" si="20"/>
        <v/>
      </c>
      <c r="BR31" s="5" t="str">
        <f t="shared" si="21"/>
        <v/>
      </c>
      <c r="BS31" s="5" t="str">
        <f t="shared" si="22"/>
        <v/>
      </c>
      <c r="BT31" s="5" t="str">
        <f t="shared" si="23"/>
        <v/>
      </c>
      <c r="BU31" s="5" t="str">
        <f t="shared" si="24"/>
        <v/>
      </c>
      <c r="BV31" s="5" t="str">
        <f t="shared" si="25"/>
        <v/>
      </c>
      <c r="BW31" s="5" t="str">
        <f t="shared" si="26"/>
        <v/>
      </c>
      <c r="BX31" s="5" t="str">
        <f t="shared" si="27"/>
        <v/>
      </c>
      <c r="BY31" s="5" t="str">
        <f t="shared" si="28"/>
        <v/>
      </c>
      <c r="BZ31" s="5" t="str">
        <f t="shared" si="29"/>
        <v/>
      </c>
      <c r="CA31" s="5" t="str">
        <f t="shared" si="30"/>
        <v/>
      </c>
      <c r="CB31" s="118" t="str">
        <f t="shared" si="31"/>
        <v/>
      </c>
      <c r="CC31" s="117"/>
    </row>
    <row r="32" spans="1:81" x14ac:dyDescent="0.2">
      <c r="A32" s="105"/>
      <c r="B32" s="28"/>
      <c r="C32" s="35"/>
      <c r="D32" s="30"/>
      <c r="E32" s="36"/>
      <c r="F32" s="88"/>
      <c r="G32" s="42"/>
      <c r="H32" s="45"/>
      <c r="I32" s="92"/>
      <c r="J32" s="26"/>
      <c r="K32" s="96">
        <f t="shared" si="0"/>
        <v>8002.6799999999976</v>
      </c>
      <c r="L32" s="105"/>
      <c r="N32" s="129"/>
      <c r="O32" s="129"/>
      <c r="P32" s="129"/>
      <c r="Q32" s="129"/>
      <c r="R32" s="129"/>
      <c r="S32" s="129"/>
      <c r="T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26"/>
      <c r="AW32" s="215" t="str">
        <f t="shared" si="1"/>
        <v/>
      </c>
      <c r="AX32" s="216" t="str">
        <f t="shared" si="2"/>
        <v/>
      </c>
      <c r="AY32" s="216" t="str">
        <f t="shared" si="3"/>
        <v/>
      </c>
      <c r="AZ32" s="216" t="str">
        <f t="shared" si="4"/>
        <v/>
      </c>
      <c r="BA32" s="216" t="str">
        <f t="shared" si="5"/>
        <v/>
      </c>
      <c r="BB32" s="216" t="str">
        <f t="shared" si="6"/>
        <v/>
      </c>
      <c r="BC32" s="217" t="str">
        <f t="shared" si="7"/>
        <v/>
      </c>
      <c r="BD32" s="5"/>
      <c r="BE32" s="117" t="str">
        <f t="shared" si="8"/>
        <v/>
      </c>
      <c r="BF32" s="5" t="str">
        <f t="shared" si="9"/>
        <v/>
      </c>
      <c r="BG32" s="5" t="str">
        <f t="shared" si="10"/>
        <v/>
      </c>
      <c r="BH32" s="5" t="str">
        <f t="shared" si="11"/>
        <v/>
      </c>
      <c r="BI32" s="5" t="str">
        <f t="shared" si="12"/>
        <v/>
      </c>
      <c r="BJ32" s="5" t="str">
        <f t="shared" si="13"/>
        <v/>
      </c>
      <c r="BK32" s="5" t="str">
        <f t="shared" si="14"/>
        <v/>
      </c>
      <c r="BL32" s="5" t="str">
        <f t="shared" si="15"/>
        <v/>
      </c>
      <c r="BM32" s="5" t="str">
        <f t="shared" si="16"/>
        <v/>
      </c>
      <c r="BN32" s="5" t="str">
        <f t="shared" si="17"/>
        <v/>
      </c>
      <c r="BO32" s="5" t="str">
        <f t="shared" si="18"/>
        <v/>
      </c>
      <c r="BP32" s="5" t="str">
        <f t="shared" si="19"/>
        <v/>
      </c>
      <c r="BQ32" s="5" t="str">
        <f t="shared" si="20"/>
        <v/>
      </c>
      <c r="BR32" s="5" t="str">
        <f t="shared" si="21"/>
        <v/>
      </c>
      <c r="BS32" s="5" t="str">
        <f t="shared" si="22"/>
        <v/>
      </c>
      <c r="BT32" s="5" t="str">
        <f t="shared" si="23"/>
        <v/>
      </c>
      <c r="BU32" s="5" t="str">
        <f t="shared" si="24"/>
        <v/>
      </c>
      <c r="BV32" s="5" t="str">
        <f t="shared" si="25"/>
        <v/>
      </c>
      <c r="BW32" s="5" t="str">
        <f t="shared" si="26"/>
        <v/>
      </c>
      <c r="BX32" s="5" t="str">
        <f t="shared" si="27"/>
        <v/>
      </c>
      <c r="BY32" s="5" t="str">
        <f t="shared" si="28"/>
        <v/>
      </c>
      <c r="BZ32" s="5" t="str">
        <f t="shared" si="29"/>
        <v/>
      </c>
      <c r="CA32" s="5" t="str">
        <f t="shared" si="30"/>
        <v/>
      </c>
      <c r="CB32" s="118" t="str">
        <f t="shared" si="31"/>
        <v/>
      </c>
      <c r="CC32" s="117"/>
    </row>
    <row r="33" spans="1:81" x14ac:dyDescent="0.2">
      <c r="A33" s="105"/>
      <c r="B33" s="23"/>
      <c r="C33" s="24"/>
      <c r="D33" s="20"/>
      <c r="E33" s="19"/>
      <c r="F33" s="89"/>
      <c r="G33" s="73"/>
      <c r="H33" s="44"/>
      <c r="I33" s="93"/>
      <c r="J33" s="26"/>
      <c r="K33" s="97">
        <f t="shared" si="0"/>
        <v>8002.6799999999976</v>
      </c>
      <c r="L33" s="105"/>
      <c r="N33" s="129"/>
      <c r="O33" s="129"/>
      <c r="P33" s="129"/>
      <c r="Q33" s="129"/>
      <c r="R33" s="129"/>
      <c r="S33" s="129"/>
      <c r="T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26"/>
      <c r="AW33" s="215" t="str">
        <f t="shared" si="1"/>
        <v/>
      </c>
      <c r="AX33" s="216" t="str">
        <f t="shared" si="2"/>
        <v/>
      </c>
      <c r="AY33" s="216" t="str">
        <f t="shared" si="3"/>
        <v/>
      </c>
      <c r="AZ33" s="216" t="str">
        <f t="shared" si="4"/>
        <v/>
      </c>
      <c r="BA33" s="216" t="str">
        <f t="shared" si="5"/>
        <v/>
      </c>
      <c r="BB33" s="216" t="str">
        <f t="shared" si="6"/>
        <v/>
      </c>
      <c r="BC33" s="217" t="str">
        <f t="shared" si="7"/>
        <v/>
      </c>
      <c r="BD33" s="5"/>
      <c r="BE33" s="117" t="str">
        <f t="shared" si="8"/>
        <v/>
      </c>
      <c r="BF33" s="5" t="str">
        <f t="shared" si="9"/>
        <v/>
      </c>
      <c r="BG33" s="5" t="str">
        <f t="shared" si="10"/>
        <v/>
      </c>
      <c r="BH33" s="5" t="str">
        <f t="shared" si="11"/>
        <v/>
      </c>
      <c r="BI33" s="5" t="str">
        <f t="shared" si="12"/>
        <v/>
      </c>
      <c r="BJ33" s="5" t="str">
        <f t="shared" si="13"/>
        <v/>
      </c>
      <c r="BK33" s="5" t="str">
        <f t="shared" si="14"/>
        <v/>
      </c>
      <c r="BL33" s="5" t="str">
        <f t="shared" si="15"/>
        <v/>
      </c>
      <c r="BM33" s="5" t="str">
        <f t="shared" si="16"/>
        <v/>
      </c>
      <c r="BN33" s="5" t="str">
        <f t="shared" si="17"/>
        <v/>
      </c>
      <c r="BO33" s="5" t="str">
        <f t="shared" si="18"/>
        <v/>
      </c>
      <c r="BP33" s="5" t="str">
        <f t="shared" si="19"/>
        <v/>
      </c>
      <c r="BQ33" s="5" t="str">
        <f t="shared" si="20"/>
        <v/>
      </c>
      <c r="BR33" s="5" t="str">
        <f t="shared" si="21"/>
        <v/>
      </c>
      <c r="BS33" s="5" t="str">
        <f t="shared" si="22"/>
        <v/>
      </c>
      <c r="BT33" s="5" t="str">
        <f t="shared" si="23"/>
        <v/>
      </c>
      <c r="BU33" s="5" t="str">
        <f t="shared" si="24"/>
        <v/>
      </c>
      <c r="BV33" s="5" t="str">
        <f t="shared" si="25"/>
        <v/>
      </c>
      <c r="BW33" s="5" t="str">
        <f t="shared" si="26"/>
        <v/>
      </c>
      <c r="BX33" s="5" t="str">
        <f t="shared" si="27"/>
        <v/>
      </c>
      <c r="BY33" s="5" t="str">
        <f t="shared" si="28"/>
        <v/>
      </c>
      <c r="BZ33" s="5" t="str">
        <f t="shared" si="29"/>
        <v/>
      </c>
      <c r="CA33" s="5" t="str">
        <f t="shared" si="30"/>
        <v/>
      </c>
      <c r="CB33" s="118" t="str">
        <f t="shared" si="31"/>
        <v/>
      </c>
      <c r="CC33" s="117"/>
    </row>
    <row r="34" spans="1:81" x14ac:dyDescent="0.2">
      <c r="A34" s="105"/>
      <c r="B34" s="28"/>
      <c r="C34" s="35"/>
      <c r="D34" s="30"/>
      <c r="E34" s="36"/>
      <c r="F34" s="88"/>
      <c r="G34" s="42"/>
      <c r="H34" s="45"/>
      <c r="I34" s="92"/>
      <c r="J34" s="26"/>
      <c r="K34" s="96">
        <f t="shared" si="0"/>
        <v>8002.6799999999976</v>
      </c>
      <c r="L34" s="105"/>
      <c r="N34" s="129"/>
      <c r="O34" s="129"/>
      <c r="P34" s="129"/>
      <c r="Q34" s="129"/>
      <c r="R34" s="129"/>
      <c r="S34" s="129"/>
      <c r="T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26"/>
      <c r="AW34" s="215" t="str">
        <f t="shared" si="1"/>
        <v/>
      </c>
      <c r="AX34" s="216" t="str">
        <f t="shared" si="2"/>
        <v/>
      </c>
      <c r="AY34" s="216" t="str">
        <f t="shared" si="3"/>
        <v/>
      </c>
      <c r="AZ34" s="216" t="str">
        <f t="shared" si="4"/>
        <v/>
      </c>
      <c r="BA34" s="216" t="str">
        <f t="shared" si="5"/>
        <v/>
      </c>
      <c r="BB34" s="216" t="str">
        <f t="shared" si="6"/>
        <v/>
      </c>
      <c r="BC34" s="217" t="str">
        <f t="shared" si="7"/>
        <v/>
      </c>
      <c r="BD34" s="5"/>
      <c r="BE34" s="117" t="str">
        <f t="shared" si="8"/>
        <v/>
      </c>
      <c r="BF34" s="5" t="str">
        <f t="shared" si="9"/>
        <v/>
      </c>
      <c r="BG34" s="5" t="str">
        <f t="shared" si="10"/>
        <v/>
      </c>
      <c r="BH34" s="5" t="str">
        <f t="shared" si="11"/>
        <v/>
      </c>
      <c r="BI34" s="5" t="str">
        <f t="shared" si="12"/>
        <v/>
      </c>
      <c r="BJ34" s="5" t="str">
        <f t="shared" si="13"/>
        <v/>
      </c>
      <c r="BK34" s="5" t="str">
        <f t="shared" si="14"/>
        <v/>
      </c>
      <c r="BL34" s="5" t="str">
        <f t="shared" si="15"/>
        <v/>
      </c>
      <c r="BM34" s="5" t="str">
        <f t="shared" si="16"/>
        <v/>
      </c>
      <c r="BN34" s="5" t="str">
        <f t="shared" si="17"/>
        <v/>
      </c>
      <c r="BO34" s="5" t="str">
        <f t="shared" si="18"/>
        <v/>
      </c>
      <c r="BP34" s="5" t="str">
        <f t="shared" si="19"/>
        <v/>
      </c>
      <c r="BQ34" s="5" t="str">
        <f t="shared" si="20"/>
        <v/>
      </c>
      <c r="BR34" s="5" t="str">
        <f t="shared" si="21"/>
        <v/>
      </c>
      <c r="BS34" s="5" t="str">
        <f t="shared" si="22"/>
        <v/>
      </c>
      <c r="BT34" s="5" t="str">
        <f t="shared" si="23"/>
        <v/>
      </c>
      <c r="BU34" s="5" t="str">
        <f t="shared" si="24"/>
        <v/>
      </c>
      <c r="BV34" s="5" t="str">
        <f t="shared" si="25"/>
        <v/>
      </c>
      <c r="BW34" s="5" t="str">
        <f t="shared" si="26"/>
        <v/>
      </c>
      <c r="BX34" s="5" t="str">
        <f t="shared" si="27"/>
        <v/>
      </c>
      <c r="BY34" s="5" t="str">
        <f t="shared" si="28"/>
        <v/>
      </c>
      <c r="BZ34" s="5" t="str">
        <f t="shared" si="29"/>
        <v/>
      </c>
      <c r="CA34" s="5" t="str">
        <f t="shared" si="30"/>
        <v/>
      </c>
      <c r="CB34" s="118" t="str">
        <f t="shared" si="31"/>
        <v/>
      </c>
      <c r="CC34" s="117"/>
    </row>
    <row r="35" spans="1:81" x14ac:dyDescent="0.2">
      <c r="A35" s="105"/>
      <c r="B35" s="23"/>
      <c r="C35" s="24"/>
      <c r="D35" s="20"/>
      <c r="E35" s="19"/>
      <c r="F35" s="89"/>
      <c r="G35" s="73"/>
      <c r="H35" s="25"/>
      <c r="I35" s="93"/>
      <c r="J35" s="26"/>
      <c r="K35" s="97">
        <f t="shared" si="0"/>
        <v>8002.6799999999976</v>
      </c>
      <c r="L35" s="105"/>
      <c r="N35" s="129"/>
      <c r="O35" s="129"/>
      <c r="P35" s="129"/>
      <c r="Q35" s="129"/>
      <c r="R35" s="129"/>
      <c r="S35" s="129"/>
      <c r="T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26"/>
      <c r="AW35" s="215" t="str">
        <f t="shared" si="1"/>
        <v/>
      </c>
      <c r="AX35" s="216" t="str">
        <f t="shared" si="2"/>
        <v/>
      </c>
      <c r="AY35" s="216" t="str">
        <f t="shared" si="3"/>
        <v/>
      </c>
      <c r="AZ35" s="216" t="str">
        <f t="shared" si="4"/>
        <v/>
      </c>
      <c r="BA35" s="216" t="str">
        <f t="shared" si="5"/>
        <v/>
      </c>
      <c r="BB35" s="216" t="str">
        <f t="shared" si="6"/>
        <v/>
      </c>
      <c r="BC35" s="217" t="str">
        <f t="shared" si="7"/>
        <v/>
      </c>
      <c r="BD35" s="5"/>
      <c r="BE35" s="117" t="str">
        <f t="shared" si="8"/>
        <v/>
      </c>
      <c r="BF35" s="5" t="str">
        <f t="shared" si="9"/>
        <v/>
      </c>
      <c r="BG35" s="5" t="str">
        <f t="shared" si="10"/>
        <v/>
      </c>
      <c r="BH35" s="5" t="str">
        <f t="shared" si="11"/>
        <v/>
      </c>
      <c r="BI35" s="5" t="str">
        <f t="shared" si="12"/>
        <v/>
      </c>
      <c r="BJ35" s="5" t="str">
        <f t="shared" si="13"/>
        <v/>
      </c>
      <c r="BK35" s="5" t="str">
        <f t="shared" si="14"/>
        <v/>
      </c>
      <c r="BL35" s="5" t="str">
        <f t="shared" si="15"/>
        <v/>
      </c>
      <c r="BM35" s="5" t="str">
        <f t="shared" si="16"/>
        <v/>
      </c>
      <c r="BN35" s="5" t="str">
        <f t="shared" si="17"/>
        <v/>
      </c>
      <c r="BO35" s="5" t="str">
        <f t="shared" si="18"/>
        <v/>
      </c>
      <c r="BP35" s="5" t="str">
        <f t="shared" si="19"/>
        <v/>
      </c>
      <c r="BQ35" s="5" t="str">
        <f t="shared" si="20"/>
        <v/>
      </c>
      <c r="BR35" s="5" t="str">
        <f t="shared" si="21"/>
        <v/>
      </c>
      <c r="BS35" s="5" t="str">
        <f t="shared" si="22"/>
        <v/>
      </c>
      <c r="BT35" s="5" t="str">
        <f t="shared" si="23"/>
        <v/>
      </c>
      <c r="BU35" s="5" t="str">
        <f t="shared" si="24"/>
        <v/>
      </c>
      <c r="BV35" s="5" t="str">
        <f t="shared" si="25"/>
        <v/>
      </c>
      <c r="BW35" s="5" t="str">
        <f t="shared" si="26"/>
        <v/>
      </c>
      <c r="BX35" s="5" t="str">
        <f t="shared" si="27"/>
        <v/>
      </c>
      <c r="BY35" s="5" t="str">
        <f t="shared" si="28"/>
        <v/>
      </c>
      <c r="BZ35" s="5" t="str">
        <f t="shared" si="29"/>
        <v/>
      </c>
      <c r="CA35" s="5" t="str">
        <f t="shared" si="30"/>
        <v/>
      </c>
      <c r="CB35" s="118" t="str">
        <f t="shared" si="31"/>
        <v/>
      </c>
      <c r="CC35" s="117"/>
    </row>
    <row r="36" spans="1:81" x14ac:dyDescent="0.2">
      <c r="A36" s="105"/>
      <c r="B36" s="28"/>
      <c r="C36" s="35"/>
      <c r="D36" s="30"/>
      <c r="E36" s="47"/>
      <c r="F36" s="88"/>
      <c r="G36" s="42"/>
      <c r="H36" s="45"/>
      <c r="I36" s="92"/>
      <c r="J36" s="26"/>
      <c r="K36" s="96">
        <f t="shared" si="0"/>
        <v>8002.6799999999976</v>
      </c>
      <c r="L36" s="105"/>
      <c r="N36" s="129"/>
      <c r="O36" s="129"/>
      <c r="P36" s="129"/>
      <c r="Q36" s="129"/>
      <c r="R36" s="129"/>
      <c r="S36" s="129"/>
      <c r="T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26"/>
      <c r="AW36" s="215" t="str">
        <f t="shared" si="1"/>
        <v/>
      </c>
      <c r="AX36" s="216" t="str">
        <f t="shared" si="2"/>
        <v/>
      </c>
      <c r="AY36" s="216" t="str">
        <f t="shared" si="3"/>
        <v/>
      </c>
      <c r="AZ36" s="216" t="str">
        <f t="shared" si="4"/>
        <v/>
      </c>
      <c r="BA36" s="216" t="str">
        <f t="shared" si="5"/>
        <v/>
      </c>
      <c r="BB36" s="216" t="str">
        <f t="shared" si="6"/>
        <v/>
      </c>
      <c r="BC36" s="217" t="str">
        <f t="shared" si="7"/>
        <v/>
      </c>
      <c r="BD36" s="5"/>
      <c r="BE36" s="117" t="str">
        <f t="shared" si="8"/>
        <v/>
      </c>
      <c r="BF36" s="5" t="str">
        <f t="shared" si="9"/>
        <v/>
      </c>
      <c r="BG36" s="5" t="str">
        <f t="shared" si="10"/>
        <v/>
      </c>
      <c r="BH36" s="5" t="str">
        <f t="shared" si="11"/>
        <v/>
      </c>
      <c r="BI36" s="5" t="str">
        <f t="shared" si="12"/>
        <v/>
      </c>
      <c r="BJ36" s="5" t="str">
        <f t="shared" si="13"/>
        <v/>
      </c>
      <c r="BK36" s="5" t="str">
        <f t="shared" si="14"/>
        <v/>
      </c>
      <c r="BL36" s="5" t="str">
        <f t="shared" si="15"/>
        <v/>
      </c>
      <c r="BM36" s="5" t="str">
        <f t="shared" si="16"/>
        <v/>
      </c>
      <c r="BN36" s="5" t="str">
        <f t="shared" si="17"/>
        <v/>
      </c>
      <c r="BO36" s="5" t="str">
        <f t="shared" si="18"/>
        <v/>
      </c>
      <c r="BP36" s="5" t="str">
        <f t="shared" si="19"/>
        <v/>
      </c>
      <c r="BQ36" s="5" t="str">
        <f t="shared" si="20"/>
        <v/>
      </c>
      <c r="BR36" s="5" t="str">
        <f t="shared" si="21"/>
        <v/>
      </c>
      <c r="BS36" s="5" t="str">
        <f t="shared" si="22"/>
        <v/>
      </c>
      <c r="BT36" s="5" t="str">
        <f t="shared" si="23"/>
        <v/>
      </c>
      <c r="BU36" s="5" t="str">
        <f t="shared" si="24"/>
        <v/>
      </c>
      <c r="BV36" s="5" t="str">
        <f t="shared" si="25"/>
        <v/>
      </c>
      <c r="BW36" s="5" t="str">
        <f t="shared" si="26"/>
        <v/>
      </c>
      <c r="BX36" s="5" t="str">
        <f t="shared" si="27"/>
        <v/>
      </c>
      <c r="BY36" s="5" t="str">
        <f t="shared" si="28"/>
        <v/>
      </c>
      <c r="BZ36" s="5" t="str">
        <f t="shared" si="29"/>
        <v/>
      </c>
      <c r="CA36" s="5" t="str">
        <f t="shared" si="30"/>
        <v/>
      </c>
      <c r="CB36" s="118" t="str">
        <f t="shared" si="31"/>
        <v/>
      </c>
      <c r="CC36" s="117"/>
    </row>
    <row r="37" spans="1:81" ht="12.75" customHeight="1" x14ac:dyDescent="0.2">
      <c r="A37" s="105"/>
      <c r="B37" s="23"/>
      <c r="C37" s="24"/>
      <c r="D37" s="20"/>
      <c r="E37" s="46"/>
      <c r="F37" s="89"/>
      <c r="G37" s="40"/>
      <c r="H37" s="46"/>
      <c r="I37" s="93"/>
      <c r="J37" s="26"/>
      <c r="K37" s="97">
        <f t="shared" si="0"/>
        <v>8002.6799999999976</v>
      </c>
      <c r="L37" s="105"/>
      <c r="N37" s="129"/>
      <c r="O37" s="129"/>
      <c r="P37" s="129"/>
      <c r="Q37" s="129"/>
      <c r="R37" s="129"/>
      <c r="S37" s="129"/>
      <c r="T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26"/>
      <c r="AW37" s="215" t="str">
        <f t="shared" si="1"/>
        <v/>
      </c>
      <c r="AX37" s="216" t="str">
        <f t="shared" si="2"/>
        <v/>
      </c>
      <c r="AY37" s="216" t="str">
        <f t="shared" si="3"/>
        <v/>
      </c>
      <c r="AZ37" s="216" t="str">
        <f t="shared" si="4"/>
        <v/>
      </c>
      <c r="BA37" s="216" t="str">
        <f t="shared" si="5"/>
        <v/>
      </c>
      <c r="BB37" s="216" t="str">
        <f t="shared" si="6"/>
        <v/>
      </c>
      <c r="BC37" s="217" t="str">
        <f t="shared" si="7"/>
        <v/>
      </c>
      <c r="BD37" s="5"/>
      <c r="BE37" s="117" t="str">
        <f t="shared" si="8"/>
        <v/>
      </c>
      <c r="BF37" s="5" t="str">
        <f t="shared" si="9"/>
        <v/>
      </c>
      <c r="BG37" s="5" t="str">
        <f t="shared" si="10"/>
        <v/>
      </c>
      <c r="BH37" s="5" t="str">
        <f t="shared" si="11"/>
        <v/>
      </c>
      <c r="BI37" s="5" t="str">
        <f t="shared" si="12"/>
        <v/>
      </c>
      <c r="BJ37" s="5" t="str">
        <f t="shared" si="13"/>
        <v/>
      </c>
      <c r="BK37" s="5" t="str">
        <f t="shared" si="14"/>
        <v/>
      </c>
      <c r="BL37" s="5" t="str">
        <f t="shared" si="15"/>
        <v/>
      </c>
      <c r="BM37" s="5" t="str">
        <f t="shared" si="16"/>
        <v/>
      </c>
      <c r="BN37" s="5" t="str">
        <f t="shared" si="17"/>
        <v/>
      </c>
      <c r="BO37" s="5" t="str">
        <f t="shared" si="18"/>
        <v/>
      </c>
      <c r="BP37" s="5" t="str">
        <f t="shared" si="19"/>
        <v/>
      </c>
      <c r="BQ37" s="5" t="str">
        <f t="shared" si="20"/>
        <v/>
      </c>
      <c r="BR37" s="5" t="str">
        <f t="shared" si="21"/>
        <v/>
      </c>
      <c r="BS37" s="5" t="str">
        <f t="shared" si="22"/>
        <v/>
      </c>
      <c r="BT37" s="5" t="str">
        <f t="shared" si="23"/>
        <v/>
      </c>
      <c r="BU37" s="5" t="str">
        <f t="shared" si="24"/>
        <v/>
      </c>
      <c r="BV37" s="5" t="str">
        <f t="shared" si="25"/>
        <v/>
      </c>
      <c r="BW37" s="5" t="str">
        <f t="shared" si="26"/>
        <v/>
      </c>
      <c r="BX37" s="5" t="str">
        <f t="shared" si="27"/>
        <v/>
      </c>
      <c r="BY37" s="5" t="str">
        <f t="shared" si="28"/>
        <v/>
      </c>
      <c r="BZ37" s="5" t="str">
        <f t="shared" si="29"/>
        <v/>
      </c>
      <c r="CA37" s="5" t="str">
        <f t="shared" si="30"/>
        <v/>
      </c>
      <c r="CB37" s="118" t="str">
        <f t="shared" si="31"/>
        <v/>
      </c>
      <c r="CC37" s="117"/>
    </row>
    <row r="38" spans="1:81" ht="12.75" customHeight="1" x14ac:dyDescent="0.2">
      <c r="A38" s="105"/>
      <c r="B38" s="28"/>
      <c r="C38" s="35"/>
      <c r="D38" s="30"/>
      <c r="E38" s="47"/>
      <c r="F38" s="88"/>
      <c r="G38" s="64"/>
      <c r="H38" s="45"/>
      <c r="I38" s="92"/>
      <c r="J38" s="26"/>
      <c r="K38" s="96">
        <f t="shared" si="0"/>
        <v>8002.6799999999976</v>
      </c>
      <c r="L38" s="105"/>
      <c r="N38" s="129"/>
      <c r="O38" s="129"/>
      <c r="P38" s="129"/>
      <c r="Q38" s="129"/>
      <c r="R38" s="129"/>
      <c r="S38" s="129"/>
      <c r="T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26"/>
      <c r="AW38" s="215" t="str">
        <f t="shared" si="1"/>
        <v/>
      </c>
      <c r="AX38" s="216" t="str">
        <f t="shared" si="2"/>
        <v/>
      </c>
      <c r="AY38" s="216" t="str">
        <f t="shared" si="3"/>
        <v/>
      </c>
      <c r="AZ38" s="216" t="str">
        <f t="shared" si="4"/>
        <v/>
      </c>
      <c r="BA38" s="216" t="str">
        <f t="shared" si="5"/>
        <v/>
      </c>
      <c r="BB38" s="216" t="str">
        <f t="shared" si="6"/>
        <v/>
      </c>
      <c r="BC38" s="217" t="str">
        <f t="shared" si="7"/>
        <v/>
      </c>
      <c r="BD38" s="5"/>
      <c r="BE38" s="117" t="str">
        <f t="shared" si="8"/>
        <v/>
      </c>
      <c r="BF38" s="5" t="str">
        <f t="shared" si="9"/>
        <v/>
      </c>
      <c r="BG38" s="5" t="str">
        <f t="shared" si="10"/>
        <v/>
      </c>
      <c r="BH38" s="5" t="str">
        <f t="shared" si="11"/>
        <v/>
      </c>
      <c r="BI38" s="5" t="str">
        <f t="shared" si="12"/>
        <v/>
      </c>
      <c r="BJ38" s="5" t="str">
        <f t="shared" si="13"/>
        <v/>
      </c>
      <c r="BK38" s="5" t="str">
        <f t="shared" si="14"/>
        <v/>
      </c>
      <c r="BL38" s="5" t="str">
        <f t="shared" si="15"/>
        <v/>
      </c>
      <c r="BM38" s="5" t="str">
        <f t="shared" si="16"/>
        <v/>
      </c>
      <c r="BN38" s="5" t="str">
        <f t="shared" si="17"/>
        <v/>
      </c>
      <c r="BO38" s="5" t="str">
        <f t="shared" si="18"/>
        <v/>
      </c>
      <c r="BP38" s="5" t="str">
        <f t="shared" si="19"/>
        <v/>
      </c>
      <c r="BQ38" s="5" t="str">
        <f t="shared" si="20"/>
        <v/>
      </c>
      <c r="BR38" s="5" t="str">
        <f t="shared" si="21"/>
        <v/>
      </c>
      <c r="BS38" s="5" t="str">
        <f t="shared" si="22"/>
        <v/>
      </c>
      <c r="BT38" s="5" t="str">
        <f t="shared" si="23"/>
        <v/>
      </c>
      <c r="BU38" s="5" t="str">
        <f t="shared" si="24"/>
        <v/>
      </c>
      <c r="BV38" s="5" t="str">
        <f t="shared" si="25"/>
        <v/>
      </c>
      <c r="BW38" s="5" t="str">
        <f t="shared" si="26"/>
        <v/>
      </c>
      <c r="BX38" s="5" t="str">
        <f t="shared" si="27"/>
        <v/>
      </c>
      <c r="BY38" s="5" t="str">
        <f t="shared" si="28"/>
        <v/>
      </c>
      <c r="BZ38" s="5" t="str">
        <f t="shared" si="29"/>
        <v/>
      </c>
      <c r="CA38" s="5" t="str">
        <f t="shared" si="30"/>
        <v/>
      </c>
      <c r="CB38" s="118" t="str">
        <f t="shared" si="31"/>
        <v/>
      </c>
      <c r="CC38" s="117"/>
    </row>
    <row r="39" spans="1:81" ht="12.75" customHeight="1" x14ac:dyDescent="0.2">
      <c r="A39" s="105"/>
      <c r="B39" s="23"/>
      <c r="C39" s="24"/>
      <c r="D39" s="20"/>
      <c r="E39" s="46"/>
      <c r="F39" s="89"/>
      <c r="G39" s="40"/>
      <c r="H39" s="46"/>
      <c r="I39" s="93"/>
      <c r="J39" s="26"/>
      <c r="K39" s="97">
        <f t="shared" si="0"/>
        <v>8002.6799999999976</v>
      </c>
      <c r="L39" s="105"/>
      <c r="N39" s="129"/>
      <c r="O39" s="129"/>
      <c r="P39" s="129"/>
      <c r="Q39" s="129"/>
      <c r="R39" s="129"/>
      <c r="S39" s="129"/>
      <c r="T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26"/>
      <c r="AW39" s="215" t="str">
        <f t="shared" si="1"/>
        <v/>
      </c>
      <c r="AX39" s="216" t="str">
        <f t="shared" si="2"/>
        <v/>
      </c>
      <c r="AY39" s="216" t="str">
        <f t="shared" si="3"/>
        <v/>
      </c>
      <c r="AZ39" s="216" t="str">
        <f t="shared" si="4"/>
        <v/>
      </c>
      <c r="BA39" s="216" t="str">
        <f t="shared" si="5"/>
        <v/>
      </c>
      <c r="BB39" s="216" t="str">
        <f t="shared" si="6"/>
        <v/>
      </c>
      <c r="BC39" s="217" t="str">
        <f t="shared" si="7"/>
        <v/>
      </c>
      <c r="BD39" s="5"/>
      <c r="BE39" s="117" t="str">
        <f t="shared" si="8"/>
        <v/>
      </c>
      <c r="BF39" s="5" t="str">
        <f t="shared" si="9"/>
        <v/>
      </c>
      <c r="BG39" s="5" t="str">
        <f t="shared" si="10"/>
        <v/>
      </c>
      <c r="BH39" s="5" t="str">
        <f t="shared" si="11"/>
        <v/>
      </c>
      <c r="BI39" s="5" t="str">
        <f t="shared" si="12"/>
        <v/>
      </c>
      <c r="BJ39" s="5" t="str">
        <f t="shared" si="13"/>
        <v/>
      </c>
      <c r="BK39" s="5" t="str">
        <f t="shared" si="14"/>
        <v/>
      </c>
      <c r="BL39" s="5" t="str">
        <f t="shared" si="15"/>
        <v/>
      </c>
      <c r="BM39" s="5" t="str">
        <f t="shared" si="16"/>
        <v/>
      </c>
      <c r="BN39" s="5" t="str">
        <f t="shared" si="17"/>
        <v/>
      </c>
      <c r="BO39" s="5" t="str">
        <f t="shared" si="18"/>
        <v/>
      </c>
      <c r="BP39" s="5" t="str">
        <f t="shared" si="19"/>
        <v/>
      </c>
      <c r="BQ39" s="5" t="str">
        <f t="shared" si="20"/>
        <v/>
      </c>
      <c r="BR39" s="5" t="str">
        <f t="shared" si="21"/>
        <v/>
      </c>
      <c r="BS39" s="5" t="str">
        <f t="shared" si="22"/>
        <v/>
      </c>
      <c r="BT39" s="5" t="str">
        <f t="shared" si="23"/>
        <v/>
      </c>
      <c r="BU39" s="5" t="str">
        <f t="shared" si="24"/>
        <v/>
      </c>
      <c r="BV39" s="5" t="str">
        <f t="shared" si="25"/>
        <v/>
      </c>
      <c r="BW39" s="5" t="str">
        <f t="shared" si="26"/>
        <v/>
      </c>
      <c r="BX39" s="5" t="str">
        <f t="shared" si="27"/>
        <v/>
      </c>
      <c r="BY39" s="5" t="str">
        <f t="shared" si="28"/>
        <v/>
      </c>
      <c r="BZ39" s="5" t="str">
        <f t="shared" si="29"/>
        <v/>
      </c>
      <c r="CA39" s="5" t="str">
        <f t="shared" si="30"/>
        <v/>
      </c>
      <c r="CB39" s="118" t="str">
        <f t="shared" si="31"/>
        <v/>
      </c>
      <c r="CC39" s="117"/>
    </row>
    <row r="40" spans="1:81" ht="12.75" customHeight="1" x14ac:dyDescent="0.2">
      <c r="A40" s="105"/>
      <c r="B40" s="28"/>
      <c r="C40" s="35"/>
      <c r="D40" s="30"/>
      <c r="E40" s="47"/>
      <c r="F40" s="88"/>
      <c r="G40" s="42"/>
      <c r="H40" s="45"/>
      <c r="I40" s="92"/>
      <c r="J40" s="26"/>
      <c r="K40" s="96">
        <f t="shared" si="0"/>
        <v>8002.6799999999976</v>
      </c>
      <c r="L40" s="105"/>
      <c r="N40" s="129"/>
      <c r="O40" s="129"/>
      <c r="P40" s="129"/>
      <c r="Q40" s="129"/>
      <c r="R40" s="129"/>
      <c r="S40" s="129"/>
      <c r="T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26"/>
      <c r="AW40" s="215" t="str">
        <f t="shared" si="1"/>
        <v/>
      </c>
      <c r="AX40" s="216" t="str">
        <f t="shared" si="2"/>
        <v/>
      </c>
      <c r="AY40" s="216" t="str">
        <f t="shared" si="3"/>
        <v/>
      </c>
      <c r="AZ40" s="216" t="str">
        <f t="shared" si="4"/>
        <v/>
      </c>
      <c r="BA40" s="216" t="str">
        <f t="shared" si="5"/>
        <v/>
      </c>
      <c r="BB40" s="216" t="str">
        <f t="shared" si="6"/>
        <v/>
      </c>
      <c r="BC40" s="217" t="str">
        <f t="shared" si="7"/>
        <v/>
      </c>
      <c r="BD40" s="5"/>
      <c r="BE40" s="117" t="str">
        <f t="shared" si="8"/>
        <v/>
      </c>
      <c r="BF40" s="5" t="str">
        <f t="shared" si="9"/>
        <v/>
      </c>
      <c r="BG40" s="5" t="str">
        <f t="shared" si="10"/>
        <v/>
      </c>
      <c r="BH40" s="5" t="str">
        <f t="shared" si="11"/>
        <v/>
      </c>
      <c r="BI40" s="5" t="str">
        <f t="shared" si="12"/>
        <v/>
      </c>
      <c r="BJ40" s="5" t="str">
        <f t="shared" si="13"/>
        <v/>
      </c>
      <c r="BK40" s="5" t="str">
        <f t="shared" si="14"/>
        <v/>
      </c>
      <c r="BL40" s="5" t="str">
        <f t="shared" si="15"/>
        <v/>
      </c>
      <c r="BM40" s="5" t="str">
        <f t="shared" si="16"/>
        <v/>
      </c>
      <c r="BN40" s="5" t="str">
        <f t="shared" si="17"/>
        <v/>
      </c>
      <c r="BO40" s="5" t="str">
        <f t="shared" si="18"/>
        <v/>
      </c>
      <c r="BP40" s="5" t="str">
        <f t="shared" si="19"/>
        <v/>
      </c>
      <c r="BQ40" s="5" t="str">
        <f t="shared" si="20"/>
        <v/>
      </c>
      <c r="BR40" s="5" t="str">
        <f t="shared" si="21"/>
        <v/>
      </c>
      <c r="BS40" s="5" t="str">
        <f t="shared" si="22"/>
        <v/>
      </c>
      <c r="BT40" s="5" t="str">
        <f t="shared" si="23"/>
        <v/>
      </c>
      <c r="BU40" s="5" t="str">
        <f t="shared" si="24"/>
        <v/>
      </c>
      <c r="BV40" s="5" t="str">
        <f t="shared" si="25"/>
        <v/>
      </c>
      <c r="BW40" s="5" t="str">
        <f t="shared" si="26"/>
        <v/>
      </c>
      <c r="BX40" s="5" t="str">
        <f t="shared" si="27"/>
        <v/>
      </c>
      <c r="BY40" s="5" t="str">
        <f t="shared" si="28"/>
        <v/>
      </c>
      <c r="BZ40" s="5" t="str">
        <f t="shared" si="29"/>
        <v/>
      </c>
      <c r="CA40" s="5" t="str">
        <f t="shared" si="30"/>
        <v/>
      </c>
      <c r="CB40" s="118" t="str">
        <f t="shared" si="31"/>
        <v/>
      </c>
      <c r="CC40" s="117"/>
    </row>
    <row r="41" spans="1:81" x14ac:dyDescent="0.2">
      <c r="A41" s="105"/>
      <c r="B41" s="23"/>
      <c r="C41" s="24"/>
      <c r="D41" s="20"/>
      <c r="E41" s="46"/>
      <c r="F41" s="89"/>
      <c r="G41" s="73"/>
      <c r="H41" s="44"/>
      <c r="I41" s="93"/>
      <c r="J41" s="26"/>
      <c r="K41" s="97">
        <f t="shared" si="0"/>
        <v>8002.6799999999976</v>
      </c>
      <c r="L41" s="105"/>
      <c r="N41" s="129"/>
      <c r="O41" s="129"/>
      <c r="P41" s="129"/>
      <c r="Q41" s="129"/>
      <c r="R41" s="129"/>
      <c r="S41" s="129"/>
      <c r="T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26"/>
      <c r="AW41" s="215" t="str">
        <f t="shared" si="1"/>
        <v/>
      </c>
      <c r="AX41" s="216" t="str">
        <f t="shared" si="2"/>
        <v/>
      </c>
      <c r="AY41" s="216" t="str">
        <f t="shared" si="3"/>
        <v/>
      </c>
      <c r="AZ41" s="216" t="str">
        <f t="shared" si="4"/>
        <v/>
      </c>
      <c r="BA41" s="216" t="str">
        <f t="shared" si="5"/>
        <v/>
      </c>
      <c r="BB41" s="216" t="str">
        <f t="shared" si="6"/>
        <v/>
      </c>
      <c r="BC41" s="217" t="str">
        <f t="shared" si="7"/>
        <v/>
      </c>
      <c r="BD41" s="5"/>
      <c r="BE41" s="117" t="str">
        <f t="shared" si="8"/>
        <v/>
      </c>
      <c r="BF41" s="5" t="str">
        <f t="shared" si="9"/>
        <v/>
      </c>
      <c r="BG41" s="5" t="str">
        <f t="shared" si="10"/>
        <v/>
      </c>
      <c r="BH41" s="5" t="str">
        <f t="shared" si="11"/>
        <v/>
      </c>
      <c r="BI41" s="5" t="str">
        <f t="shared" si="12"/>
        <v/>
      </c>
      <c r="BJ41" s="5" t="str">
        <f t="shared" si="13"/>
        <v/>
      </c>
      <c r="BK41" s="5" t="str">
        <f t="shared" si="14"/>
        <v/>
      </c>
      <c r="BL41" s="5" t="str">
        <f t="shared" si="15"/>
        <v/>
      </c>
      <c r="BM41" s="5" t="str">
        <f t="shared" si="16"/>
        <v/>
      </c>
      <c r="BN41" s="5" t="str">
        <f t="shared" si="17"/>
        <v/>
      </c>
      <c r="BO41" s="5" t="str">
        <f t="shared" si="18"/>
        <v/>
      </c>
      <c r="BP41" s="5" t="str">
        <f t="shared" si="19"/>
        <v/>
      </c>
      <c r="BQ41" s="5" t="str">
        <f t="shared" si="20"/>
        <v/>
      </c>
      <c r="BR41" s="5" t="str">
        <f t="shared" si="21"/>
        <v/>
      </c>
      <c r="BS41" s="5" t="str">
        <f t="shared" si="22"/>
        <v/>
      </c>
      <c r="BT41" s="5" t="str">
        <f t="shared" si="23"/>
        <v/>
      </c>
      <c r="BU41" s="5" t="str">
        <f t="shared" si="24"/>
        <v/>
      </c>
      <c r="BV41" s="5" t="str">
        <f t="shared" si="25"/>
        <v/>
      </c>
      <c r="BW41" s="5" t="str">
        <f t="shared" si="26"/>
        <v/>
      </c>
      <c r="BX41" s="5" t="str">
        <f t="shared" si="27"/>
        <v/>
      </c>
      <c r="BY41" s="5" t="str">
        <f t="shared" si="28"/>
        <v/>
      </c>
      <c r="BZ41" s="5" t="str">
        <f t="shared" si="29"/>
        <v/>
      </c>
      <c r="CA41" s="5" t="str">
        <f t="shared" si="30"/>
        <v/>
      </c>
      <c r="CB41" s="118" t="str">
        <f t="shared" si="31"/>
        <v/>
      </c>
      <c r="CC41" s="117"/>
    </row>
    <row r="42" spans="1:81" x14ac:dyDescent="0.2">
      <c r="A42" s="105"/>
      <c r="B42" s="28"/>
      <c r="C42" s="35"/>
      <c r="D42" s="30"/>
      <c r="E42" s="47"/>
      <c r="F42" s="88"/>
      <c r="G42" s="63"/>
      <c r="H42" s="31"/>
      <c r="I42" s="92"/>
      <c r="J42" s="26"/>
      <c r="K42" s="96">
        <f t="shared" si="0"/>
        <v>8002.6799999999976</v>
      </c>
      <c r="L42" s="105"/>
      <c r="N42" s="129"/>
      <c r="O42" s="129"/>
      <c r="P42" s="129"/>
      <c r="Q42" s="129"/>
      <c r="R42" s="129"/>
      <c r="S42" s="129"/>
      <c r="T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26"/>
      <c r="AW42" s="215" t="str">
        <f t="shared" si="1"/>
        <v/>
      </c>
      <c r="AX42" s="216" t="str">
        <f t="shared" si="2"/>
        <v/>
      </c>
      <c r="AY42" s="216" t="str">
        <f t="shared" si="3"/>
        <v/>
      </c>
      <c r="AZ42" s="216" t="str">
        <f t="shared" si="4"/>
        <v/>
      </c>
      <c r="BA42" s="216" t="str">
        <f t="shared" si="5"/>
        <v/>
      </c>
      <c r="BB42" s="216" t="str">
        <f t="shared" si="6"/>
        <v/>
      </c>
      <c r="BC42" s="217" t="str">
        <f t="shared" si="7"/>
        <v/>
      </c>
      <c r="BD42" s="5"/>
      <c r="BE42" s="117" t="str">
        <f t="shared" si="8"/>
        <v/>
      </c>
      <c r="BF42" s="5" t="str">
        <f t="shared" si="9"/>
        <v/>
      </c>
      <c r="BG42" s="5" t="str">
        <f t="shared" si="10"/>
        <v/>
      </c>
      <c r="BH42" s="5" t="str">
        <f t="shared" si="11"/>
        <v/>
      </c>
      <c r="BI42" s="5" t="str">
        <f t="shared" si="12"/>
        <v/>
      </c>
      <c r="BJ42" s="5" t="str">
        <f t="shared" si="13"/>
        <v/>
      </c>
      <c r="BK42" s="5" t="str">
        <f t="shared" si="14"/>
        <v/>
      </c>
      <c r="BL42" s="5" t="str">
        <f t="shared" si="15"/>
        <v/>
      </c>
      <c r="BM42" s="5" t="str">
        <f t="shared" si="16"/>
        <v/>
      </c>
      <c r="BN42" s="5" t="str">
        <f t="shared" si="17"/>
        <v/>
      </c>
      <c r="BO42" s="5" t="str">
        <f t="shared" si="18"/>
        <v/>
      </c>
      <c r="BP42" s="5" t="str">
        <f t="shared" si="19"/>
        <v/>
      </c>
      <c r="BQ42" s="5" t="str">
        <f t="shared" si="20"/>
        <v/>
      </c>
      <c r="BR42" s="5" t="str">
        <f t="shared" si="21"/>
        <v/>
      </c>
      <c r="BS42" s="5" t="str">
        <f t="shared" si="22"/>
        <v/>
      </c>
      <c r="BT42" s="5" t="str">
        <f t="shared" si="23"/>
        <v/>
      </c>
      <c r="BU42" s="5" t="str">
        <f t="shared" si="24"/>
        <v/>
      </c>
      <c r="BV42" s="5" t="str">
        <f t="shared" si="25"/>
        <v/>
      </c>
      <c r="BW42" s="5" t="str">
        <f t="shared" si="26"/>
        <v/>
      </c>
      <c r="BX42" s="5" t="str">
        <f t="shared" si="27"/>
        <v/>
      </c>
      <c r="BY42" s="5" t="str">
        <f>IF(AQ42="X",F42,"")</f>
        <v/>
      </c>
      <c r="BZ42" s="5" t="str">
        <f t="shared" si="29"/>
        <v/>
      </c>
      <c r="CA42" s="5" t="str">
        <f t="shared" si="30"/>
        <v/>
      </c>
      <c r="CB42" s="118" t="str">
        <f t="shared" si="31"/>
        <v/>
      </c>
      <c r="CC42" s="117"/>
    </row>
    <row r="43" spans="1:81" x14ac:dyDescent="0.2">
      <c r="A43" s="105"/>
      <c r="B43" s="23"/>
      <c r="C43" s="24"/>
      <c r="D43" s="20"/>
      <c r="E43" s="44"/>
      <c r="F43" s="89"/>
      <c r="G43" s="40"/>
      <c r="H43" s="25"/>
      <c r="I43" s="93"/>
      <c r="J43" s="26"/>
      <c r="K43" s="97">
        <f t="shared" si="0"/>
        <v>8002.6799999999976</v>
      </c>
      <c r="L43" s="105"/>
      <c r="N43" s="129"/>
      <c r="O43" s="129"/>
      <c r="P43" s="129"/>
      <c r="Q43" s="129"/>
      <c r="R43" s="129"/>
      <c r="S43" s="129"/>
      <c r="T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129"/>
      <c r="AU43" s="26"/>
      <c r="AW43" s="215" t="str">
        <f t="shared" si="1"/>
        <v/>
      </c>
      <c r="AX43" s="216" t="str">
        <f t="shared" si="2"/>
        <v/>
      </c>
      <c r="AY43" s="216" t="str">
        <f t="shared" si="3"/>
        <v/>
      </c>
      <c r="AZ43" s="216" t="str">
        <f t="shared" si="4"/>
        <v/>
      </c>
      <c r="BA43" s="216" t="str">
        <f t="shared" si="5"/>
        <v/>
      </c>
      <c r="BB43" s="216" t="str">
        <f t="shared" si="6"/>
        <v/>
      </c>
      <c r="BC43" s="217" t="str">
        <f t="shared" si="7"/>
        <v/>
      </c>
      <c r="BD43" s="5"/>
      <c r="BE43" s="117" t="str">
        <f t="shared" si="8"/>
        <v/>
      </c>
      <c r="BF43" s="5" t="str">
        <f t="shared" si="9"/>
        <v/>
      </c>
      <c r="BG43" s="5" t="str">
        <f t="shared" si="10"/>
        <v/>
      </c>
      <c r="BH43" s="5" t="str">
        <f t="shared" si="11"/>
        <v/>
      </c>
      <c r="BI43" s="5" t="str">
        <f t="shared" si="12"/>
        <v/>
      </c>
      <c r="BJ43" s="5" t="str">
        <f t="shared" si="13"/>
        <v/>
      </c>
      <c r="BK43" s="5" t="str">
        <f t="shared" si="14"/>
        <v/>
      </c>
      <c r="BL43" s="5" t="str">
        <f t="shared" si="15"/>
        <v/>
      </c>
      <c r="BM43" s="5" t="str">
        <f t="shared" si="16"/>
        <v/>
      </c>
      <c r="BN43" s="5" t="str">
        <f t="shared" si="17"/>
        <v/>
      </c>
      <c r="BO43" s="5" t="str">
        <f t="shared" si="18"/>
        <v/>
      </c>
      <c r="BP43" s="5" t="str">
        <f t="shared" si="19"/>
        <v/>
      </c>
      <c r="BQ43" s="5" t="str">
        <f t="shared" si="20"/>
        <v/>
      </c>
      <c r="BR43" s="5" t="str">
        <f t="shared" si="21"/>
        <v/>
      </c>
      <c r="BS43" s="5" t="str">
        <f t="shared" si="22"/>
        <v/>
      </c>
      <c r="BT43" s="5" t="str">
        <f t="shared" si="23"/>
        <v/>
      </c>
      <c r="BU43" s="5" t="str">
        <f t="shared" si="24"/>
        <v/>
      </c>
      <c r="BV43" s="5" t="str">
        <f t="shared" si="25"/>
        <v/>
      </c>
      <c r="BW43" s="5" t="str">
        <f t="shared" si="26"/>
        <v/>
      </c>
      <c r="BX43" s="5" t="str">
        <f t="shared" si="27"/>
        <v/>
      </c>
      <c r="BY43" s="5" t="str">
        <f t="shared" si="28"/>
        <v/>
      </c>
      <c r="BZ43" s="5" t="str">
        <f t="shared" si="29"/>
        <v/>
      </c>
      <c r="CA43" s="5" t="str">
        <f t="shared" si="30"/>
        <v/>
      </c>
      <c r="CB43" s="118" t="str">
        <f t="shared" si="31"/>
        <v/>
      </c>
      <c r="CC43" s="117"/>
    </row>
    <row r="44" spans="1:81" x14ac:dyDescent="0.2">
      <c r="A44" s="105"/>
      <c r="B44" s="28"/>
      <c r="C44" s="35"/>
      <c r="D44" s="30"/>
      <c r="E44" s="45"/>
      <c r="F44" s="88"/>
      <c r="G44" s="63"/>
      <c r="H44" s="31"/>
      <c r="I44" s="92"/>
      <c r="J44" s="26"/>
      <c r="K44" s="96">
        <f t="shared" si="0"/>
        <v>8002.6799999999976</v>
      </c>
      <c r="L44" s="105"/>
      <c r="N44" s="129"/>
      <c r="O44" s="129"/>
      <c r="P44" s="129"/>
      <c r="Q44" s="129"/>
      <c r="R44" s="129"/>
      <c r="S44" s="129"/>
      <c r="T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26"/>
      <c r="AW44" s="215" t="str">
        <f t="shared" si="1"/>
        <v/>
      </c>
      <c r="AX44" s="216" t="str">
        <f t="shared" si="2"/>
        <v/>
      </c>
      <c r="AY44" s="216" t="str">
        <f t="shared" si="3"/>
        <v/>
      </c>
      <c r="AZ44" s="216" t="str">
        <f t="shared" si="4"/>
        <v/>
      </c>
      <c r="BA44" s="216" t="str">
        <f t="shared" si="5"/>
        <v/>
      </c>
      <c r="BB44" s="216" t="str">
        <f t="shared" si="6"/>
        <v/>
      </c>
      <c r="BC44" s="217" t="str">
        <f t="shared" si="7"/>
        <v/>
      </c>
      <c r="BD44" s="5"/>
      <c r="BE44" s="117" t="str">
        <f t="shared" si="8"/>
        <v/>
      </c>
      <c r="BF44" s="5" t="str">
        <f t="shared" si="9"/>
        <v/>
      </c>
      <c r="BG44" s="5" t="str">
        <f t="shared" si="10"/>
        <v/>
      </c>
      <c r="BH44" s="5" t="str">
        <f t="shared" si="11"/>
        <v/>
      </c>
      <c r="BI44" s="5" t="str">
        <f t="shared" si="12"/>
        <v/>
      </c>
      <c r="BJ44" s="5" t="str">
        <f t="shared" si="13"/>
        <v/>
      </c>
      <c r="BK44" s="5" t="str">
        <f t="shared" si="14"/>
        <v/>
      </c>
      <c r="BL44" s="5" t="str">
        <f t="shared" si="15"/>
        <v/>
      </c>
      <c r="BM44" s="5" t="str">
        <f t="shared" si="16"/>
        <v/>
      </c>
      <c r="BN44" s="5" t="str">
        <f t="shared" si="17"/>
        <v/>
      </c>
      <c r="BO44" s="5" t="str">
        <f t="shared" si="18"/>
        <v/>
      </c>
      <c r="BP44" s="5" t="str">
        <f t="shared" si="19"/>
        <v/>
      </c>
      <c r="BQ44" s="5" t="str">
        <f t="shared" si="20"/>
        <v/>
      </c>
      <c r="BR44" s="5" t="str">
        <f t="shared" si="21"/>
        <v/>
      </c>
      <c r="BS44" s="5" t="str">
        <f t="shared" si="22"/>
        <v/>
      </c>
      <c r="BT44" s="5" t="str">
        <f t="shared" si="23"/>
        <v/>
      </c>
      <c r="BU44" s="5" t="str">
        <f t="shared" si="24"/>
        <v/>
      </c>
      <c r="BV44" s="5" t="str">
        <f t="shared" si="25"/>
        <v/>
      </c>
      <c r="BW44" s="5" t="str">
        <f t="shared" si="26"/>
        <v/>
      </c>
      <c r="BX44" s="5" t="str">
        <f t="shared" si="27"/>
        <v/>
      </c>
      <c r="BY44" s="5" t="str">
        <f t="shared" si="28"/>
        <v/>
      </c>
      <c r="BZ44" s="5" t="str">
        <f t="shared" si="29"/>
        <v/>
      </c>
      <c r="CA44" s="5" t="str">
        <f t="shared" si="30"/>
        <v/>
      </c>
      <c r="CB44" s="118" t="str">
        <f t="shared" si="31"/>
        <v/>
      </c>
      <c r="CC44" s="117"/>
    </row>
    <row r="45" spans="1:81" x14ac:dyDescent="0.2">
      <c r="A45" s="105"/>
      <c r="B45" s="23"/>
      <c r="C45" s="33"/>
      <c r="D45" s="20"/>
      <c r="E45" s="25"/>
      <c r="F45" s="89"/>
      <c r="G45" s="40"/>
      <c r="H45" s="25"/>
      <c r="I45" s="93"/>
      <c r="J45" s="26"/>
      <c r="K45" s="97">
        <f t="shared" si="0"/>
        <v>8002.6799999999976</v>
      </c>
      <c r="L45" s="105"/>
      <c r="N45" s="129"/>
      <c r="O45" s="129"/>
      <c r="P45" s="129"/>
      <c r="Q45" s="129"/>
      <c r="R45" s="129"/>
      <c r="S45" s="129"/>
      <c r="T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129"/>
      <c r="AU45" s="26"/>
      <c r="AW45" s="215" t="str">
        <f t="shared" si="1"/>
        <v/>
      </c>
      <c r="AX45" s="216" t="str">
        <f t="shared" si="2"/>
        <v/>
      </c>
      <c r="AY45" s="216" t="str">
        <f t="shared" si="3"/>
        <v/>
      </c>
      <c r="AZ45" s="216" t="str">
        <f t="shared" si="4"/>
        <v/>
      </c>
      <c r="BA45" s="216" t="str">
        <f t="shared" si="5"/>
        <v/>
      </c>
      <c r="BB45" s="216" t="str">
        <f t="shared" si="6"/>
        <v/>
      </c>
      <c r="BC45" s="217" t="str">
        <f t="shared" si="7"/>
        <v/>
      </c>
      <c r="BD45" s="5"/>
      <c r="BE45" s="117" t="str">
        <f t="shared" si="8"/>
        <v/>
      </c>
      <c r="BF45" s="5" t="str">
        <f t="shared" si="9"/>
        <v/>
      </c>
      <c r="BG45" s="5" t="str">
        <f t="shared" si="10"/>
        <v/>
      </c>
      <c r="BH45" s="5" t="str">
        <f t="shared" si="11"/>
        <v/>
      </c>
      <c r="BI45" s="5" t="str">
        <f t="shared" si="12"/>
        <v/>
      </c>
      <c r="BJ45" s="5" t="str">
        <f t="shared" si="13"/>
        <v/>
      </c>
      <c r="BK45" s="5" t="str">
        <f t="shared" si="14"/>
        <v/>
      </c>
      <c r="BL45" s="5" t="str">
        <f t="shared" si="15"/>
        <v/>
      </c>
      <c r="BM45" s="5" t="str">
        <f t="shared" si="16"/>
        <v/>
      </c>
      <c r="BN45" s="5" t="str">
        <f t="shared" si="17"/>
        <v/>
      </c>
      <c r="BO45" s="5" t="str">
        <f t="shared" si="18"/>
        <v/>
      </c>
      <c r="BP45" s="5" t="str">
        <f t="shared" si="19"/>
        <v/>
      </c>
      <c r="BQ45" s="5" t="str">
        <f t="shared" si="20"/>
        <v/>
      </c>
      <c r="BR45" s="5" t="str">
        <f t="shared" si="21"/>
        <v/>
      </c>
      <c r="BS45" s="5" t="str">
        <f t="shared" si="22"/>
        <v/>
      </c>
      <c r="BT45" s="5" t="str">
        <f t="shared" si="23"/>
        <v/>
      </c>
      <c r="BU45" s="5" t="str">
        <f t="shared" si="24"/>
        <v/>
      </c>
      <c r="BV45" s="5" t="str">
        <f t="shared" si="25"/>
        <v/>
      </c>
      <c r="BW45" s="5" t="str">
        <f t="shared" si="26"/>
        <v/>
      </c>
      <c r="BX45" s="5" t="str">
        <f t="shared" si="27"/>
        <v/>
      </c>
      <c r="BY45" s="5" t="str">
        <f t="shared" si="28"/>
        <v/>
      </c>
      <c r="BZ45" s="5" t="str">
        <f t="shared" si="29"/>
        <v/>
      </c>
      <c r="CA45" s="5" t="str">
        <f t="shared" si="30"/>
        <v/>
      </c>
      <c r="CB45" s="118" t="str">
        <f t="shared" si="31"/>
        <v/>
      </c>
      <c r="CC45" s="117"/>
    </row>
    <row r="46" spans="1:81" x14ac:dyDescent="0.2">
      <c r="A46" s="105"/>
      <c r="B46" s="28"/>
      <c r="C46" s="50"/>
      <c r="D46" s="30"/>
      <c r="E46" s="31"/>
      <c r="F46" s="88"/>
      <c r="G46" s="63"/>
      <c r="H46" s="31"/>
      <c r="I46" s="92"/>
      <c r="J46" s="26"/>
      <c r="K46" s="96">
        <f t="shared" si="0"/>
        <v>8002.6799999999976</v>
      </c>
      <c r="L46" s="105"/>
      <c r="N46" s="129"/>
      <c r="O46" s="129"/>
      <c r="P46" s="129"/>
      <c r="Q46" s="129"/>
      <c r="R46" s="129"/>
      <c r="S46" s="129"/>
      <c r="T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26"/>
      <c r="AW46" s="215" t="str">
        <f t="shared" si="1"/>
        <v/>
      </c>
      <c r="AX46" s="216" t="str">
        <f t="shared" si="2"/>
        <v/>
      </c>
      <c r="AY46" s="216" t="str">
        <f t="shared" si="3"/>
        <v/>
      </c>
      <c r="AZ46" s="216" t="str">
        <f t="shared" si="4"/>
        <v/>
      </c>
      <c r="BA46" s="216" t="str">
        <f t="shared" si="5"/>
        <v/>
      </c>
      <c r="BB46" s="216" t="str">
        <f t="shared" si="6"/>
        <v/>
      </c>
      <c r="BC46" s="217" t="str">
        <f t="shared" si="7"/>
        <v/>
      </c>
      <c r="BD46" s="5"/>
      <c r="BE46" s="117" t="str">
        <f t="shared" si="8"/>
        <v/>
      </c>
      <c r="BF46" s="5" t="str">
        <f t="shared" si="9"/>
        <v/>
      </c>
      <c r="BG46" s="5" t="str">
        <f t="shared" si="10"/>
        <v/>
      </c>
      <c r="BH46" s="5" t="str">
        <f t="shared" si="11"/>
        <v/>
      </c>
      <c r="BI46" s="5" t="str">
        <f t="shared" si="12"/>
        <v/>
      </c>
      <c r="BJ46" s="5" t="str">
        <f t="shared" si="13"/>
        <v/>
      </c>
      <c r="BK46" s="5" t="str">
        <f t="shared" si="14"/>
        <v/>
      </c>
      <c r="BL46" s="5" t="str">
        <f t="shared" si="15"/>
        <v/>
      </c>
      <c r="BM46" s="5" t="str">
        <f t="shared" si="16"/>
        <v/>
      </c>
      <c r="BN46" s="5" t="str">
        <f t="shared" si="17"/>
        <v/>
      </c>
      <c r="BO46" s="5" t="str">
        <f t="shared" si="18"/>
        <v/>
      </c>
      <c r="BP46" s="5" t="str">
        <f t="shared" si="19"/>
        <v/>
      </c>
      <c r="BQ46" s="5" t="str">
        <f t="shared" si="20"/>
        <v/>
      </c>
      <c r="BR46" s="5" t="str">
        <f t="shared" si="21"/>
        <v/>
      </c>
      <c r="BS46" s="5" t="str">
        <f t="shared" si="22"/>
        <v/>
      </c>
      <c r="BT46" s="5" t="str">
        <f t="shared" si="23"/>
        <v/>
      </c>
      <c r="BU46" s="5" t="str">
        <f t="shared" si="24"/>
        <v/>
      </c>
      <c r="BV46" s="5" t="str">
        <f t="shared" si="25"/>
        <v/>
      </c>
      <c r="BW46" s="5" t="str">
        <f t="shared" si="26"/>
        <v/>
      </c>
      <c r="BX46" s="5" t="str">
        <f t="shared" si="27"/>
        <v/>
      </c>
      <c r="BY46" s="5" t="str">
        <f t="shared" si="28"/>
        <v/>
      </c>
      <c r="BZ46" s="5" t="str">
        <f t="shared" si="29"/>
        <v/>
      </c>
      <c r="CA46" s="5" t="str">
        <f t="shared" si="30"/>
        <v/>
      </c>
      <c r="CB46" s="118" t="str">
        <f t="shared" si="31"/>
        <v/>
      </c>
      <c r="CC46" s="117"/>
    </row>
    <row r="47" spans="1:81" x14ac:dyDescent="0.2">
      <c r="A47" s="105"/>
      <c r="B47" s="23"/>
      <c r="C47" s="24"/>
      <c r="D47" s="20"/>
      <c r="E47" s="44"/>
      <c r="F47" s="89"/>
      <c r="G47" s="40"/>
      <c r="H47" s="53"/>
      <c r="I47" s="94"/>
      <c r="J47" s="26"/>
      <c r="K47" s="97">
        <f t="shared" si="0"/>
        <v>8002.6799999999976</v>
      </c>
      <c r="L47" s="105"/>
      <c r="N47" s="129"/>
      <c r="O47" s="129"/>
      <c r="P47" s="129"/>
      <c r="Q47" s="129"/>
      <c r="R47" s="129"/>
      <c r="S47" s="129"/>
      <c r="T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26"/>
      <c r="AW47" s="215" t="str">
        <f t="shared" si="1"/>
        <v/>
      </c>
      <c r="AX47" s="216" t="str">
        <f t="shared" si="2"/>
        <v/>
      </c>
      <c r="AY47" s="216" t="str">
        <f t="shared" si="3"/>
        <v/>
      </c>
      <c r="AZ47" s="216" t="str">
        <f t="shared" si="4"/>
        <v/>
      </c>
      <c r="BA47" s="216" t="str">
        <f t="shared" si="5"/>
        <v/>
      </c>
      <c r="BB47" s="216" t="str">
        <f t="shared" si="6"/>
        <v/>
      </c>
      <c r="BC47" s="217" t="str">
        <f t="shared" si="7"/>
        <v/>
      </c>
      <c r="BD47" s="5"/>
      <c r="BE47" s="117" t="str">
        <f t="shared" si="8"/>
        <v/>
      </c>
      <c r="BF47" s="5" t="str">
        <f t="shared" si="9"/>
        <v/>
      </c>
      <c r="BG47" s="5" t="str">
        <f t="shared" si="10"/>
        <v/>
      </c>
      <c r="BH47" s="5" t="str">
        <f t="shared" si="11"/>
        <v/>
      </c>
      <c r="BI47" s="5" t="str">
        <f t="shared" si="12"/>
        <v/>
      </c>
      <c r="BJ47" s="5" t="str">
        <f t="shared" si="13"/>
        <v/>
      </c>
      <c r="BK47" s="5" t="str">
        <f t="shared" si="14"/>
        <v/>
      </c>
      <c r="BL47" s="5" t="str">
        <f t="shared" si="15"/>
        <v/>
      </c>
      <c r="BM47" s="5" t="str">
        <f t="shared" si="16"/>
        <v/>
      </c>
      <c r="BN47" s="5" t="str">
        <f t="shared" si="17"/>
        <v/>
      </c>
      <c r="BO47" s="5" t="str">
        <f t="shared" si="18"/>
        <v/>
      </c>
      <c r="BP47" s="5" t="str">
        <f t="shared" si="19"/>
        <v/>
      </c>
      <c r="BQ47" s="5" t="str">
        <f t="shared" si="20"/>
        <v/>
      </c>
      <c r="BR47" s="5" t="str">
        <f t="shared" si="21"/>
        <v/>
      </c>
      <c r="BS47" s="5" t="str">
        <f t="shared" si="22"/>
        <v/>
      </c>
      <c r="BT47" s="5" t="str">
        <f t="shared" si="23"/>
        <v/>
      </c>
      <c r="BU47" s="5" t="str">
        <f t="shared" si="24"/>
        <v/>
      </c>
      <c r="BV47" s="5" t="str">
        <f t="shared" si="25"/>
        <v/>
      </c>
      <c r="BW47" s="5" t="str">
        <f t="shared" si="26"/>
        <v/>
      </c>
      <c r="BX47" s="5" t="str">
        <f t="shared" si="27"/>
        <v/>
      </c>
      <c r="BY47" s="5" t="str">
        <f t="shared" si="28"/>
        <v/>
      </c>
      <c r="BZ47" s="5" t="str">
        <f t="shared" si="29"/>
        <v/>
      </c>
      <c r="CA47" s="5" t="str">
        <f t="shared" si="30"/>
        <v/>
      </c>
      <c r="CB47" s="118" t="str">
        <f t="shared" si="31"/>
        <v/>
      </c>
      <c r="CC47" s="117"/>
    </row>
    <row r="48" spans="1:81" ht="13.5" thickBot="1" x14ac:dyDescent="0.25">
      <c r="A48" s="105"/>
      <c r="B48" s="49"/>
      <c r="C48" s="51"/>
      <c r="D48" s="52"/>
      <c r="E48" s="45"/>
      <c r="F48" s="88"/>
      <c r="G48" s="61"/>
      <c r="H48" s="54"/>
      <c r="I48" s="95"/>
      <c r="J48" s="26"/>
      <c r="K48" s="96">
        <f t="shared" si="0"/>
        <v>8002.6799999999976</v>
      </c>
      <c r="L48" s="105"/>
      <c r="N48" s="129"/>
      <c r="O48" s="129"/>
      <c r="P48" s="129"/>
      <c r="Q48" s="129"/>
      <c r="R48" s="129"/>
      <c r="S48" s="129"/>
      <c r="T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26"/>
      <c r="AW48" s="215" t="str">
        <f t="shared" si="1"/>
        <v/>
      </c>
      <c r="AX48" s="216" t="str">
        <f t="shared" si="2"/>
        <v/>
      </c>
      <c r="AY48" s="216" t="str">
        <f t="shared" si="3"/>
        <v/>
      </c>
      <c r="AZ48" s="216" t="str">
        <f t="shared" si="4"/>
        <v/>
      </c>
      <c r="BA48" s="216" t="str">
        <f t="shared" si="5"/>
        <v/>
      </c>
      <c r="BB48" s="216" t="str">
        <f t="shared" si="6"/>
        <v/>
      </c>
      <c r="BC48" s="217" t="str">
        <f>IF(T48="X",I48,"")</f>
        <v/>
      </c>
      <c r="BD48" s="5"/>
      <c r="BE48" s="117" t="str">
        <f>IF(W48="X",$F48,"")</f>
        <v/>
      </c>
      <c r="BF48" s="5" t="str">
        <f t="shared" si="9"/>
        <v/>
      </c>
      <c r="BG48" s="5" t="str">
        <f t="shared" si="10"/>
        <v/>
      </c>
      <c r="BH48" s="5" t="str">
        <f t="shared" si="11"/>
        <v/>
      </c>
      <c r="BI48" s="5" t="str">
        <f t="shared" si="12"/>
        <v/>
      </c>
      <c r="BJ48" s="5" t="str">
        <f t="shared" si="13"/>
        <v/>
      </c>
      <c r="BK48" s="5" t="str">
        <f t="shared" si="14"/>
        <v/>
      </c>
      <c r="BL48" s="5" t="str">
        <f t="shared" si="15"/>
        <v/>
      </c>
      <c r="BM48" s="5" t="str">
        <f t="shared" si="16"/>
        <v/>
      </c>
      <c r="BN48" s="5" t="str">
        <f t="shared" si="17"/>
        <v/>
      </c>
      <c r="BO48" s="5" t="str">
        <f t="shared" si="18"/>
        <v/>
      </c>
      <c r="BP48" s="5" t="str">
        <f t="shared" si="19"/>
        <v/>
      </c>
      <c r="BQ48" s="5" t="str">
        <f t="shared" si="20"/>
        <v/>
      </c>
      <c r="BR48" s="5" t="str">
        <f t="shared" si="21"/>
        <v/>
      </c>
      <c r="BS48" s="5" t="str">
        <f t="shared" si="22"/>
        <v/>
      </c>
      <c r="BT48" s="5" t="str">
        <f t="shared" si="23"/>
        <v/>
      </c>
      <c r="BU48" s="5" t="str">
        <f t="shared" si="24"/>
        <v/>
      </c>
      <c r="BV48" s="5" t="str">
        <f t="shared" si="25"/>
        <v/>
      </c>
      <c r="BW48" s="5" t="str">
        <f t="shared" si="26"/>
        <v/>
      </c>
      <c r="BX48" s="5" t="str">
        <f t="shared" si="27"/>
        <v/>
      </c>
      <c r="BY48" s="5" t="str">
        <f t="shared" si="28"/>
        <v/>
      </c>
      <c r="BZ48" s="5" t="str">
        <f t="shared" si="29"/>
        <v/>
      </c>
      <c r="CA48" s="5" t="str">
        <f t="shared" si="30"/>
        <v/>
      </c>
      <c r="CB48" s="118" t="str">
        <f>IF(AT48="X",F48,"")</f>
        <v/>
      </c>
      <c r="CC48" s="117"/>
    </row>
    <row r="49" spans="2:81" ht="14.25" thickTop="1" thickBot="1" x14ac:dyDescent="0.25">
      <c r="B49" s="1"/>
      <c r="D49" s="4"/>
      <c r="E49" s="9" t="s">
        <v>67</v>
      </c>
      <c r="F49" s="91">
        <f>SUM(F14:F48)</f>
        <v>0</v>
      </c>
      <c r="G49" s="10"/>
      <c r="H49" s="9" t="s">
        <v>67</v>
      </c>
      <c r="I49" s="90">
        <f>SUM(I14:I48)</f>
        <v>0</v>
      </c>
      <c r="K49" s="90">
        <f>K48</f>
        <v>8002.6799999999976</v>
      </c>
      <c r="L49" s="105"/>
      <c r="AR49" s="1"/>
      <c r="AS49" s="1"/>
      <c r="AT49" s="1"/>
      <c r="AU49" s="1"/>
      <c r="AW49" s="125">
        <f>SUM(AW14:AW48)</f>
        <v>0</v>
      </c>
      <c r="AX49" s="125">
        <f t="shared" ref="AX49:BC49" si="32">SUM(AX14:AX48)</f>
        <v>0</v>
      </c>
      <c r="AY49" s="125">
        <f t="shared" si="32"/>
        <v>0</v>
      </c>
      <c r="AZ49" s="125">
        <f t="shared" si="32"/>
        <v>0</v>
      </c>
      <c r="BA49" s="125">
        <f t="shared" si="32"/>
        <v>0</v>
      </c>
      <c r="BB49" s="125">
        <f t="shared" si="32"/>
        <v>0</v>
      </c>
      <c r="BC49" s="125">
        <f t="shared" si="32"/>
        <v>0</v>
      </c>
      <c r="BD49" s="105"/>
      <c r="BE49" s="125">
        <f>SUM(BE14:BE48)</f>
        <v>0</v>
      </c>
      <c r="BF49" s="125">
        <f t="shared" ref="BF49:CB49" si="33">SUM(BF14:BF48)</f>
        <v>0</v>
      </c>
      <c r="BG49" s="125">
        <f t="shared" si="33"/>
        <v>0</v>
      </c>
      <c r="BH49" s="125">
        <f t="shared" si="33"/>
        <v>0</v>
      </c>
      <c r="BI49" s="125">
        <f t="shared" si="33"/>
        <v>0</v>
      </c>
      <c r="BJ49" s="125">
        <f t="shared" si="33"/>
        <v>0</v>
      </c>
      <c r="BK49" s="125">
        <f t="shared" si="33"/>
        <v>0</v>
      </c>
      <c r="BL49" s="125">
        <f t="shared" si="33"/>
        <v>0</v>
      </c>
      <c r="BM49" s="125">
        <f t="shared" si="33"/>
        <v>0</v>
      </c>
      <c r="BN49" s="125">
        <f t="shared" si="33"/>
        <v>0</v>
      </c>
      <c r="BO49" s="125">
        <f t="shared" si="33"/>
        <v>0</v>
      </c>
      <c r="BP49" s="125">
        <f t="shared" si="33"/>
        <v>0</v>
      </c>
      <c r="BQ49" s="125">
        <f t="shared" si="33"/>
        <v>0</v>
      </c>
      <c r="BR49" s="125">
        <f t="shared" si="33"/>
        <v>0</v>
      </c>
      <c r="BS49" s="125">
        <f t="shared" si="33"/>
        <v>0</v>
      </c>
      <c r="BT49" s="125">
        <f t="shared" si="33"/>
        <v>0</v>
      </c>
      <c r="BU49" s="125">
        <f t="shared" si="33"/>
        <v>0</v>
      </c>
      <c r="BV49" s="125">
        <f t="shared" si="33"/>
        <v>0</v>
      </c>
      <c r="BW49" s="125">
        <f t="shared" si="33"/>
        <v>0</v>
      </c>
      <c r="BX49" s="125">
        <f t="shared" si="33"/>
        <v>0</v>
      </c>
      <c r="BY49" s="125">
        <f t="shared" si="33"/>
        <v>0</v>
      </c>
      <c r="BZ49" s="125">
        <f t="shared" si="33"/>
        <v>0</v>
      </c>
      <c r="CA49" s="125">
        <f t="shared" si="33"/>
        <v>0</v>
      </c>
      <c r="CB49" s="125">
        <f t="shared" si="33"/>
        <v>0</v>
      </c>
      <c r="CC49" s="216">
        <f>SUM(BE49:CB49)</f>
        <v>0</v>
      </c>
    </row>
    <row r="50" spans="2:81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</row>
    <row r="51" spans="2:81" x14ac:dyDescent="0.2">
      <c r="L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</row>
    <row r="52" spans="2:81" x14ac:dyDescent="0.2">
      <c r="L52" s="105"/>
    </row>
    <row r="53" spans="2:81" x14ac:dyDescent="0.2">
      <c r="L53" s="105"/>
    </row>
    <row r="54" spans="2:81" x14ac:dyDescent="0.2">
      <c r="L54" s="105"/>
    </row>
    <row r="55" spans="2:81" x14ac:dyDescent="0.2">
      <c r="L55" s="105"/>
    </row>
  </sheetData>
  <mergeCells count="66">
    <mergeCell ref="AM3:AM13"/>
    <mergeCell ref="AO3:AO13"/>
    <mergeCell ref="BU3:BU13"/>
    <mergeCell ref="BM3:BM13"/>
    <mergeCell ref="BT3:BT13"/>
    <mergeCell ref="BL3:BL13"/>
    <mergeCell ref="BF3:BF13"/>
    <mergeCell ref="BS3:BS13"/>
    <mergeCell ref="BN3:BN13"/>
    <mergeCell ref="BO3:BO13"/>
    <mergeCell ref="BP3:BP13"/>
    <mergeCell ref="BQ3:BQ13"/>
    <mergeCell ref="BR3:BR13"/>
    <mergeCell ref="BI3:BI13"/>
    <mergeCell ref="BJ3:BJ13"/>
    <mergeCell ref="Z3:Z13"/>
    <mergeCell ref="AE3:AE13"/>
    <mergeCell ref="AF3:AF13"/>
    <mergeCell ref="AA3:AA13"/>
    <mergeCell ref="AL3:AL13"/>
    <mergeCell ref="N1:T1"/>
    <mergeCell ref="N2:N13"/>
    <mergeCell ref="O2:O13"/>
    <mergeCell ref="P2:P13"/>
    <mergeCell ref="Q2:Q13"/>
    <mergeCell ref="R2:R13"/>
    <mergeCell ref="S2:S13"/>
    <mergeCell ref="T2:T13"/>
    <mergeCell ref="BY3:BY13"/>
    <mergeCell ref="BZ3:BZ13"/>
    <mergeCell ref="BE3:BE13"/>
    <mergeCell ref="BK3:BK13"/>
    <mergeCell ref="BG3:BG13"/>
    <mergeCell ref="BH3:BH13"/>
    <mergeCell ref="W3:W13"/>
    <mergeCell ref="AS3:AS13"/>
    <mergeCell ref="AT3:AT13"/>
    <mergeCell ref="Y3:Y13"/>
    <mergeCell ref="AG3:AG13"/>
    <mergeCell ref="AI3:AI13"/>
    <mergeCell ref="AQ3:AQ13"/>
    <mergeCell ref="AD3:AD13"/>
    <mergeCell ref="AH3:AH13"/>
    <mergeCell ref="AN3:AN13"/>
    <mergeCell ref="AP3:AP13"/>
    <mergeCell ref="AJ3:AJ13"/>
    <mergeCell ref="AK3:AK13"/>
    <mergeCell ref="AB3:AB13"/>
    <mergeCell ref="AC3:AC13"/>
    <mergeCell ref="X3:X13"/>
    <mergeCell ref="CA3:CA13"/>
    <mergeCell ref="CB3:CB13"/>
    <mergeCell ref="W1:AT1"/>
    <mergeCell ref="AW1:BC1"/>
    <mergeCell ref="BE1:CB1"/>
    <mergeCell ref="AW2:AW13"/>
    <mergeCell ref="AX2:AX13"/>
    <mergeCell ref="AY2:AY13"/>
    <mergeCell ref="AZ2:AZ13"/>
    <mergeCell ref="BA2:BA13"/>
    <mergeCell ref="BB2:BB13"/>
    <mergeCell ref="BC2:BC13"/>
    <mergeCell ref="AR3:AR13"/>
    <mergeCell ref="BV3:BV13"/>
    <mergeCell ref="BW3:BW13"/>
    <mergeCell ref="BX3:BX13"/>
  </mergeCells>
  <phoneticPr fontId="0" type="noConversion"/>
  <dataValidations count="2">
    <dataValidation type="list" allowBlank="1" showInputMessage="1" showErrorMessage="1" sqref="AU14:AU48 U14:V48">
      <formula1>$CA$2</formula1>
    </dataValidation>
    <dataValidation type="list" allowBlank="1" showInputMessage="1" showErrorMessage="1" sqref="W14:AT48 N14:T48">
      <formula1>$AV$1:$AV$2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7"/>
  <sheetViews>
    <sheetView workbookViewId="0">
      <selection activeCell="O23" sqref="O23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2.7109375" style="1" customWidth="1"/>
    <col min="6" max="6" width="42.42578125" customWidth="1"/>
    <col min="7" max="7" width="12.7109375" style="1" customWidth="1"/>
    <col min="8" max="8" width="2.7109375" customWidth="1"/>
    <col min="9" max="9" width="11.7109375" style="1" customWidth="1"/>
    <col min="10" max="10" width="3" customWidth="1"/>
  </cols>
  <sheetData>
    <row r="2" spans="2:13" ht="19.5" thickBot="1" x14ac:dyDescent="0.35">
      <c r="D2" s="2" t="s">
        <v>80</v>
      </c>
      <c r="F2" s="14" t="s">
        <v>14</v>
      </c>
      <c r="G2" s="58"/>
      <c r="H2" s="1"/>
      <c r="I2" s="57"/>
    </row>
    <row r="3" spans="2:13" ht="19.5" thickBot="1" x14ac:dyDescent="0.35">
      <c r="D3" s="67"/>
      <c r="F3" s="70" t="s">
        <v>82</v>
      </c>
      <c r="G3" s="102">
        <v>5698.17</v>
      </c>
      <c r="H3" s="1"/>
      <c r="I3" s="57"/>
    </row>
    <row r="4" spans="2:13" ht="19.5" thickBot="1" x14ac:dyDescent="0.35">
      <c r="D4" s="67"/>
      <c r="F4" s="70" t="s">
        <v>83</v>
      </c>
      <c r="G4" s="102">
        <f>I24</f>
        <v>5740.9</v>
      </c>
      <c r="H4" s="1"/>
      <c r="I4" s="57"/>
    </row>
    <row r="5" spans="2:13" ht="14.25" customHeight="1" thickBot="1" x14ac:dyDescent="0.25">
      <c r="B5" s="1"/>
    </row>
    <row r="6" spans="2:13" ht="15.95" customHeight="1" thickTop="1" thickBot="1" x14ac:dyDescent="0.25">
      <c r="E6" s="15" t="s">
        <v>15</v>
      </c>
      <c r="F6" s="59"/>
      <c r="G6" s="17" t="s">
        <v>16</v>
      </c>
      <c r="H6" s="3"/>
    </row>
    <row r="7" spans="2:13" ht="15.95" customHeight="1" thickTop="1" x14ac:dyDescent="0.2">
      <c r="B7" s="11" t="s">
        <v>2</v>
      </c>
      <c r="C7" s="22" t="s">
        <v>18</v>
      </c>
      <c r="D7" s="8" t="s">
        <v>4</v>
      </c>
      <c r="E7" s="11" t="s">
        <v>6</v>
      </c>
      <c r="F7" s="60"/>
      <c r="G7" s="8" t="s">
        <v>6</v>
      </c>
      <c r="H7" s="4"/>
      <c r="I7" s="7" t="s">
        <v>8</v>
      </c>
    </row>
    <row r="8" spans="2:13" x14ac:dyDescent="0.2">
      <c r="B8" s="28" t="s">
        <v>193</v>
      </c>
      <c r="C8" s="35">
        <v>1</v>
      </c>
      <c r="D8" s="30">
        <v>43098</v>
      </c>
      <c r="E8" s="88"/>
      <c r="F8" s="61" t="s">
        <v>194</v>
      </c>
      <c r="G8" s="96">
        <v>42.73</v>
      </c>
      <c r="H8" s="40"/>
      <c r="I8" s="96">
        <f>G3-E8+G8</f>
        <v>5740.9</v>
      </c>
      <c r="L8" s="114"/>
      <c r="M8" s="183"/>
    </row>
    <row r="9" spans="2:13" x14ac:dyDescent="0.2">
      <c r="B9" s="23"/>
      <c r="C9" s="24"/>
      <c r="D9" s="20"/>
      <c r="E9" s="89"/>
      <c r="F9" s="62"/>
      <c r="G9" s="97"/>
      <c r="H9" s="40"/>
      <c r="I9" s="97">
        <f t="shared" ref="I9:I23" si="0">I8+G9-E9</f>
        <v>5740.9</v>
      </c>
      <c r="M9" s="114"/>
    </row>
    <row r="10" spans="2:13" ht="12.75" customHeight="1" x14ac:dyDescent="0.2">
      <c r="B10" s="28"/>
      <c r="C10" s="35"/>
      <c r="D10" s="30"/>
      <c r="E10" s="88"/>
      <c r="F10" s="61"/>
      <c r="G10" s="96"/>
      <c r="H10" s="40"/>
      <c r="I10" s="96">
        <f t="shared" si="0"/>
        <v>5740.9</v>
      </c>
    </row>
    <row r="11" spans="2:13" x14ac:dyDescent="0.2">
      <c r="B11" s="23"/>
      <c r="C11" s="24"/>
      <c r="D11" s="20"/>
      <c r="E11" s="89"/>
      <c r="F11" s="62"/>
      <c r="G11" s="97"/>
      <c r="H11" s="40"/>
      <c r="I11" s="97">
        <f t="shared" si="0"/>
        <v>5740.9</v>
      </c>
    </row>
    <row r="12" spans="2:13" x14ac:dyDescent="0.2">
      <c r="B12" s="28"/>
      <c r="C12" s="35"/>
      <c r="D12" s="30"/>
      <c r="E12" s="88"/>
      <c r="F12" s="61"/>
      <c r="G12" s="96"/>
      <c r="H12" s="40"/>
      <c r="I12" s="96">
        <f t="shared" si="0"/>
        <v>5740.9</v>
      </c>
    </row>
    <row r="13" spans="2:13" ht="12.75" customHeight="1" x14ac:dyDescent="0.2">
      <c r="B13" s="23"/>
      <c r="C13" s="24"/>
      <c r="D13" s="20"/>
      <c r="E13" s="89"/>
      <c r="F13" s="62"/>
      <c r="G13" s="97"/>
      <c r="H13" s="40"/>
      <c r="I13" s="97">
        <f t="shared" si="0"/>
        <v>5740.9</v>
      </c>
    </row>
    <row r="14" spans="2:13" x14ac:dyDescent="0.2">
      <c r="B14" s="28"/>
      <c r="C14" s="35"/>
      <c r="D14" s="30"/>
      <c r="E14" s="88"/>
      <c r="F14" s="61"/>
      <c r="G14" s="96"/>
      <c r="H14" s="26"/>
      <c r="I14" s="96">
        <f t="shared" si="0"/>
        <v>5740.9</v>
      </c>
    </row>
    <row r="15" spans="2:13" x14ac:dyDescent="0.2">
      <c r="B15" s="23"/>
      <c r="C15" s="24"/>
      <c r="D15" s="20"/>
      <c r="E15" s="89"/>
      <c r="F15" s="41"/>
      <c r="G15" s="97"/>
      <c r="H15" s="26"/>
      <c r="I15" s="97">
        <f t="shared" si="0"/>
        <v>5740.9</v>
      </c>
    </row>
    <row r="16" spans="2:13" x14ac:dyDescent="0.2">
      <c r="B16" s="28"/>
      <c r="C16" s="35"/>
      <c r="D16" s="30"/>
      <c r="E16" s="88"/>
      <c r="F16" s="61"/>
      <c r="G16" s="96"/>
      <c r="H16" s="26"/>
      <c r="I16" s="96">
        <f t="shared" si="0"/>
        <v>5740.9</v>
      </c>
    </row>
    <row r="17" spans="2:13" x14ac:dyDescent="0.2">
      <c r="B17" s="23"/>
      <c r="C17" s="24"/>
      <c r="D17" s="20"/>
      <c r="E17" s="89"/>
      <c r="F17" s="41"/>
      <c r="G17" s="97"/>
      <c r="H17" s="26"/>
      <c r="I17" s="97">
        <f t="shared" si="0"/>
        <v>5740.9</v>
      </c>
    </row>
    <row r="18" spans="2:13" x14ac:dyDescent="0.2">
      <c r="B18" s="28"/>
      <c r="C18" s="35"/>
      <c r="D18" s="30"/>
      <c r="E18" s="88"/>
      <c r="F18" s="42"/>
      <c r="G18" s="96"/>
      <c r="H18" s="26"/>
      <c r="I18" s="96">
        <f t="shared" si="0"/>
        <v>5740.9</v>
      </c>
      <c r="L18" s="48"/>
      <c r="M18" s="48"/>
    </row>
    <row r="19" spans="2:13" x14ac:dyDescent="0.2">
      <c r="B19" s="23"/>
      <c r="C19" s="24"/>
      <c r="D19" s="20"/>
      <c r="E19" s="89"/>
      <c r="F19" s="41"/>
      <c r="G19" s="97"/>
      <c r="H19" s="26"/>
      <c r="I19" s="97">
        <f t="shared" si="0"/>
        <v>5740.9</v>
      </c>
    </row>
    <row r="20" spans="2:13" x14ac:dyDescent="0.2">
      <c r="B20" s="28"/>
      <c r="C20" s="35"/>
      <c r="D20" s="30"/>
      <c r="E20" s="88"/>
      <c r="F20" s="42"/>
      <c r="G20" s="96"/>
      <c r="H20" s="26"/>
      <c r="I20" s="96">
        <f t="shared" si="0"/>
        <v>5740.9</v>
      </c>
    </row>
    <row r="21" spans="2:13" x14ac:dyDescent="0.2">
      <c r="B21" s="23"/>
      <c r="C21" s="33"/>
      <c r="D21" s="20"/>
      <c r="E21" s="89"/>
      <c r="F21" s="41"/>
      <c r="G21" s="97"/>
      <c r="H21" s="26"/>
      <c r="I21" s="97">
        <f t="shared" si="0"/>
        <v>5740.9</v>
      </c>
      <c r="M21" s="48"/>
    </row>
    <row r="22" spans="2:13" x14ac:dyDescent="0.2">
      <c r="B22" s="28"/>
      <c r="C22" s="35"/>
      <c r="D22" s="30"/>
      <c r="E22" s="88"/>
      <c r="F22" s="61"/>
      <c r="G22" s="96"/>
      <c r="H22" s="26"/>
      <c r="I22" s="96">
        <f t="shared" si="0"/>
        <v>5740.9</v>
      </c>
      <c r="M22" s="48"/>
    </row>
    <row r="23" spans="2:13" ht="13.5" thickBot="1" x14ac:dyDescent="0.25">
      <c r="B23" s="39"/>
      <c r="C23" s="34"/>
      <c r="D23" s="37"/>
      <c r="E23" s="89"/>
      <c r="F23" s="41"/>
      <c r="G23" s="101"/>
      <c r="H23" s="26"/>
      <c r="I23" s="97">
        <f t="shared" si="0"/>
        <v>5740.9</v>
      </c>
    </row>
    <row r="24" spans="2:13" ht="14.25" thickTop="1" thickBot="1" x14ac:dyDescent="0.25">
      <c r="B24" s="1"/>
      <c r="D24" s="4"/>
      <c r="E24" s="90">
        <f>SUM(E8:E23)</f>
        <v>0</v>
      </c>
      <c r="F24" s="10"/>
      <c r="G24" s="90">
        <f>SUM(G8:G23)</f>
        <v>42.73</v>
      </c>
      <c r="I24" s="90">
        <f>I23</f>
        <v>5740.9</v>
      </c>
    </row>
    <row r="25" spans="2:13" ht="6" customHeight="1" thickTop="1" x14ac:dyDescent="0.2">
      <c r="B25" s="1"/>
      <c r="D25" s="4"/>
      <c r="E25" s="12"/>
      <c r="F25" s="5"/>
      <c r="G25" s="12"/>
      <c r="I25" s="18"/>
    </row>
    <row r="28" spans="2:13" ht="19.5" thickBot="1" x14ac:dyDescent="0.35">
      <c r="C28" s="2"/>
      <c r="D28" s="2" t="s">
        <v>81</v>
      </c>
      <c r="F28" s="14" t="s">
        <v>17</v>
      </c>
      <c r="G28" s="58"/>
      <c r="H28" s="1"/>
      <c r="I28" s="57"/>
    </row>
    <row r="29" spans="2:13" ht="19.5" thickBot="1" x14ac:dyDescent="0.35">
      <c r="D29" s="67"/>
      <c r="F29" s="70" t="s">
        <v>82</v>
      </c>
      <c r="G29" s="104">
        <v>32</v>
      </c>
      <c r="H29" s="1"/>
      <c r="I29" s="57"/>
    </row>
    <row r="30" spans="2:13" ht="19.5" thickBot="1" x14ac:dyDescent="0.35">
      <c r="D30" s="67"/>
      <c r="F30" s="70" t="s">
        <v>84</v>
      </c>
      <c r="G30" s="103">
        <f>I46</f>
        <v>32.03</v>
      </c>
      <c r="H30" s="1"/>
      <c r="I30" s="57"/>
    </row>
    <row r="31" spans="2:13" ht="13.5" thickBot="1" x14ac:dyDescent="0.25">
      <c r="B31" s="1"/>
    </row>
    <row r="32" spans="2:13" ht="14.25" thickTop="1" thickBot="1" x14ac:dyDescent="0.25">
      <c r="E32" s="15" t="s">
        <v>15</v>
      </c>
      <c r="F32" s="59"/>
      <c r="G32" s="17" t="s">
        <v>16</v>
      </c>
      <c r="H32" s="3"/>
    </row>
    <row r="33" spans="2:9" ht="13.5" thickTop="1" x14ac:dyDescent="0.2">
      <c r="B33" s="11" t="s">
        <v>2</v>
      </c>
      <c r="C33" s="22" t="s">
        <v>18</v>
      </c>
      <c r="D33" s="8" t="s">
        <v>4</v>
      </c>
      <c r="E33" s="11" t="s">
        <v>6</v>
      </c>
      <c r="F33" s="60"/>
      <c r="G33" s="8" t="s">
        <v>6</v>
      </c>
      <c r="H33" s="4"/>
      <c r="I33" s="7" t="s">
        <v>8</v>
      </c>
    </row>
    <row r="34" spans="2:9" x14ac:dyDescent="0.2">
      <c r="B34" s="28" t="s">
        <v>193</v>
      </c>
      <c r="C34" s="35">
        <v>1</v>
      </c>
      <c r="D34" s="30">
        <v>43463</v>
      </c>
      <c r="E34" s="88"/>
      <c r="F34" s="61" t="s">
        <v>194</v>
      </c>
      <c r="G34" s="96">
        <v>0.03</v>
      </c>
      <c r="H34" s="98"/>
      <c r="I34" s="96">
        <f>G29+G34-E34</f>
        <v>32.03</v>
      </c>
    </row>
    <row r="35" spans="2:9" x14ac:dyDescent="0.2">
      <c r="B35" s="23"/>
      <c r="C35" s="24"/>
      <c r="D35" s="20"/>
      <c r="E35" s="21"/>
      <c r="F35" s="62"/>
      <c r="G35" s="97"/>
      <c r="H35" s="98"/>
      <c r="I35" s="97">
        <f t="shared" ref="I35:I45" si="1">I34+G35-E35</f>
        <v>32.03</v>
      </c>
    </row>
    <row r="36" spans="2:9" x14ac:dyDescent="0.2">
      <c r="B36" s="28"/>
      <c r="C36" s="35"/>
      <c r="D36" s="30"/>
      <c r="E36" s="32"/>
      <c r="F36" s="61"/>
      <c r="G36" s="96"/>
      <c r="H36" s="98"/>
      <c r="I36" s="96">
        <f t="shared" si="1"/>
        <v>32.03</v>
      </c>
    </row>
    <row r="37" spans="2:9" x14ac:dyDescent="0.2">
      <c r="B37" s="23"/>
      <c r="C37" s="24"/>
      <c r="D37" s="20"/>
      <c r="E37" s="21"/>
      <c r="F37" s="62"/>
      <c r="G37" s="97"/>
      <c r="H37" s="98"/>
      <c r="I37" s="97">
        <f t="shared" si="1"/>
        <v>32.03</v>
      </c>
    </row>
    <row r="38" spans="2:9" x14ac:dyDescent="0.2">
      <c r="B38" s="28"/>
      <c r="C38" s="35"/>
      <c r="D38" s="30"/>
      <c r="E38" s="32"/>
      <c r="F38" s="61"/>
      <c r="G38" s="96"/>
      <c r="H38" s="98"/>
      <c r="I38" s="96">
        <f t="shared" si="1"/>
        <v>32.03</v>
      </c>
    </row>
    <row r="39" spans="2:9" x14ac:dyDescent="0.2">
      <c r="B39" s="23"/>
      <c r="C39" s="24"/>
      <c r="D39" s="20"/>
      <c r="E39" s="21"/>
      <c r="F39" s="62"/>
      <c r="G39" s="97"/>
      <c r="H39" s="98"/>
      <c r="I39" s="97">
        <f t="shared" si="1"/>
        <v>32.03</v>
      </c>
    </row>
    <row r="40" spans="2:9" x14ac:dyDescent="0.2">
      <c r="B40" s="28"/>
      <c r="C40" s="35"/>
      <c r="D40" s="30"/>
      <c r="E40" s="32"/>
      <c r="F40" s="61"/>
      <c r="G40" s="96"/>
      <c r="H40" s="99"/>
      <c r="I40" s="96">
        <f t="shared" si="1"/>
        <v>32.03</v>
      </c>
    </row>
    <row r="41" spans="2:9" x14ac:dyDescent="0.2">
      <c r="B41" s="23"/>
      <c r="C41" s="24"/>
      <c r="D41" s="20"/>
      <c r="E41" s="21"/>
      <c r="F41" s="41"/>
      <c r="G41" s="97"/>
      <c r="H41" s="99"/>
      <c r="I41" s="97">
        <f t="shared" si="1"/>
        <v>32.03</v>
      </c>
    </row>
    <row r="42" spans="2:9" x14ac:dyDescent="0.2">
      <c r="B42" s="28"/>
      <c r="C42" s="35"/>
      <c r="D42" s="30"/>
      <c r="E42" s="32"/>
      <c r="F42" s="42"/>
      <c r="G42" s="96"/>
      <c r="H42" s="99"/>
      <c r="I42" s="96">
        <f t="shared" si="1"/>
        <v>32.03</v>
      </c>
    </row>
    <row r="43" spans="2:9" x14ac:dyDescent="0.2">
      <c r="B43" s="23"/>
      <c r="C43" s="33"/>
      <c r="D43" s="20"/>
      <c r="E43" s="21"/>
      <c r="F43" s="41"/>
      <c r="G43" s="97"/>
      <c r="H43" s="99"/>
      <c r="I43" s="97">
        <f t="shared" si="1"/>
        <v>32.03</v>
      </c>
    </row>
    <row r="44" spans="2:9" x14ac:dyDescent="0.2">
      <c r="B44" s="28"/>
      <c r="C44" s="35"/>
      <c r="D44" s="30"/>
      <c r="E44" s="32"/>
      <c r="F44" s="61"/>
      <c r="G44" s="96"/>
      <c r="H44" s="99"/>
      <c r="I44" s="96">
        <f t="shared" si="1"/>
        <v>32.03</v>
      </c>
    </row>
    <row r="45" spans="2:9" ht="13.5" thickBot="1" x14ac:dyDescent="0.25">
      <c r="B45" s="39"/>
      <c r="C45" s="34"/>
      <c r="D45" s="37"/>
      <c r="E45" s="21"/>
      <c r="F45" s="41"/>
      <c r="G45" s="101"/>
      <c r="H45" s="99"/>
      <c r="I45" s="97">
        <f t="shared" si="1"/>
        <v>32.03</v>
      </c>
    </row>
    <row r="46" spans="2:9" ht="14.25" thickTop="1" thickBot="1" x14ac:dyDescent="0.25">
      <c r="B46" s="1"/>
      <c r="D46" s="4"/>
      <c r="E46" s="90">
        <f>SUM(E34:E45)</f>
        <v>0</v>
      </c>
      <c r="F46" s="10"/>
      <c r="G46" s="90">
        <f>SUM(G34:G45)</f>
        <v>0.03</v>
      </c>
      <c r="H46" s="100"/>
      <c r="I46" s="90">
        <f>I45</f>
        <v>32.03</v>
      </c>
    </row>
    <row r="47" spans="2:9" ht="13.5" thickTop="1" x14ac:dyDescent="0.2">
      <c r="B47" s="1"/>
      <c r="D47" s="4"/>
      <c r="E47" s="12"/>
      <c r="F47" s="5"/>
      <c r="G47" s="12"/>
      <c r="I47" s="18"/>
    </row>
  </sheetData>
  <phoneticPr fontId="0" type="noConversion"/>
  <printOptions horizontalCentered="1"/>
  <pageMargins left="0" right="0" top="0.59055118110236227" bottom="0" header="0" footer="0"/>
  <pageSetup paperSize="9" scale="9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général 1</vt:lpstr>
      <vt:lpstr>général 2</vt:lpstr>
      <vt:lpstr>général 3</vt:lpstr>
      <vt:lpstr>général 4</vt:lpstr>
      <vt:lpstr>général 5</vt:lpstr>
      <vt:lpstr>général 6</vt:lpstr>
      <vt:lpstr>CSL</vt:lpstr>
      <vt:lpstr>croix</vt:lpstr>
      <vt:lpstr>CSL!Zone_d_impression</vt:lpstr>
      <vt:lpstr>'général 1'!Zone_d_impression</vt:lpstr>
      <vt:lpstr>'général 2'!Zone_d_impression</vt:lpstr>
      <vt:lpstr>'général 3'!Zone_d_impression</vt:lpstr>
      <vt:lpstr>'général 4'!Zone_d_impression</vt:lpstr>
      <vt:lpstr>'général 5'!Zone_d_impression</vt:lpstr>
      <vt:lpstr>'général 6'!Zone_d_impression</vt:lpstr>
    </vt:vector>
  </TitlesOfParts>
  <Company>VALEO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SC2N</dc:creator>
  <cp:lastModifiedBy>Thierry</cp:lastModifiedBy>
  <cp:lastPrinted>2018-08-26T15:30:28Z</cp:lastPrinted>
  <dcterms:created xsi:type="dcterms:W3CDTF">2004-01-06T09:07:04Z</dcterms:created>
  <dcterms:modified xsi:type="dcterms:W3CDTF">2018-08-26T17:41:09Z</dcterms:modified>
</cp:coreProperties>
</file>