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315" windowWidth="23160" windowHeight="9765"/>
  </bookViews>
  <sheets>
    <sheet name="TOP20_dec2018" sheetId="3" r:id="rId1"/>
  </sheets>
  <calcPr calcId="144525"/>
</workbook>
</file>

<file path=xl/calcChain.xml><?xml version="1.0" encoding="utf-8"?>
<calcChain xmlns="http://schemas.openxmlformats.org/spreadsheetml/2006/main">
  <c r="O89" i="3" l="1"/>
  <c r="O90" i="3"/>
  <c r="G44" i="3" l="1"/>
  <c r="G43" i="3"/>
  <c r="G42" i="3"/>
  <c r="G41" i="3"/>
  <c r="G40" i="3"/>
  <c r="O11" i="3"/>
  <c r="O14" i="3"/>
  <c r="O16" i="3"/>
  <c r="O18" i="3"/>
  <c r="O20" i="3"/>
  <c r="O12" i="3"/>
  <c r="G45" i="3" l="1"/>
  <c r="G46" i="3"/>
  <c r="G47" i="3"/>
  <c r="G48" i="3"/>
  <c r="G49" i="3"/>
  <c r="G50" i="3"/>
  <c r="O25" i="3"/>
  <c r="O24" i="3"/>
  <c r="O28" i="3"/>
  <c r="O15" i="3"/>
  <c r="O22" i="3"/>
  <c r="O17" i="3"/>
  <c r="O19" i="3"/>
  <c r="O13" i="3"/>
  <c r="O10" i="3"/>
  <c r="G28" i="3"/>
  <c r="G21" i="3"/>
  <c r="G23" i="3"/>
  <c r="G20" i="3"/>
  <c r="G24" i="3"/>
  <c r="O55" i="3" l="1"/>
  <c r="O57" i="3"/>
  <c r="O56" i="3"/>
  <c r="O58" i="3"/>
  <c r="O59" i="3"/>
  <c r="O54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26" i="3"/>
  <c r="O27" i="3"/>
  <c r="O23" i="3"/>
  <c r="O21" i="3"/>
  <c r="O9" i="3"/>
  <c r="G27" i="3"/>
  <c r="G18" i="3"/>
  <c r="G26" i="3"/>
  <c r="G25" i="3"/>
  <c r="G14" i="3"/>
  <c r="G19" i="3"/>
  <c r="G17" i="3"/>
  <c r="G16" i="3"/>
  <c r="G15" i="3"/>
  <c r="G22" i="3"/>
  <c r="G13" i="3"/>
  <c r="G12" i="3"/>
  <c r="G11" i="3"/>
  <c r="G10" i="3"/>
  <c r="G9" i="3"/>
  <c r="G59" i="3"/>
  <c r="G58" i="3"/>
  <c r="G57" i="3"/>
  <c r="G56" i="3"/>
  <c r="G55" i="3"/>
  <c r="G54" i="3"/>
  <c r="G53" i="3"/>
  <c r="G52" i="3"/>
  <c r="G51" i="3"/>
  <c r="O88" i="3"/>
  <c r="O87" i="3"/>
  <c r="O86" i="3"/>
  <c r="O85" i="3"/>
  <c r="O84" i="3"/>
  <c r="O83" i="3"/>
  <c r="O82" i="3"/>
  <c r="O81" i="3"/>
  <c r="O80" i="3"/>
  <c r="O79" i="3"/>
  <c r="O78" i="3"/>
  <c r="O77" i="3"/>
  <c r="O76" i="3"/>
  <c r="O75" i="3"/>
  <c r="O74" i="3"/>
  <c r="O73" i="3"/>
  <c r="O72" i="3"/>
  <c r="O71" i="3"/>
  <c r="G76" i="3"/>
  <c r="G74" i="3"/>
  <c r="G73" i="3"/>
  <c r="G72" i="3"/>
  <c r="G71" i="3"/>
  <c r="G78" i="3"/>
  <c r="G79" i="3"/>
  <c r="G80" i="3"/>
  <c r="G82" i="3"/>
  <c r="G77" i="3"/>
  <c r="G81" i="3"/>
  <c r="G83" i="3"/>
  <c r="G84" i="3"/>
  <c r="G85" i="3"/>
  <c r="G86" i="3"/>
  <c r="G87" i="3"/>
  <c r="G88" i="3"/>
  <c r="G89" i="3"/>
  <c r="G90" i="3"/>
  <c r="G75" i="3"/>
  <c r="M91" i="3" l="1"/>
  <c r="N91" i="3"/>
  <c r="E91" i="3"/>
  <c r="F91" i="3"/>
  <c r="E60" i="3"/>
  <c r="F60" i="3"/>
  <c r="E29" i="3"/>
  <c r="F29" i="3"/>
  <c r="M29" i="3"/>
  <c r="N29" i="3"/>
  <c r="M60" i="3"/>
  <c r="N60" i="3"/>
  <c r="G60" i="3" l="1"/>
  <c r="O91" i="3"/>
  <c r="G91" i="3"/>
  <c r="O29" i="3"/>
  <c r="O60" i="3"/>
  <c r="G29" i="3"/>
</calcChain>
</file>

<file path=xl/sharedStrings.xml><?xml version="1.0" encoding="utf-8"?>
<sst xmlns="http://schemas.openxmlformats.org/spreadsheetml/2006/main" count="392" uniqueCount="187">
  <si>
    <t>CLAVIER Françoise</t>
  </si>
  <si>
    <t>BAD BOYS SAINT-LO</t>
  </si>
  <si>
    <t>VIKINGS CALVADOS</t>
  </si>
  <si>
    <t>MERCIER Régine</t>
  </si>
  <si>
    <t>FOUIN Marie-Claude</t>
  </si>
  <si>
    <t>FLERS BOWLING IMPACT</t>
  </si>
  <si>
    <t>METIVIER Virginie</t>
  </si>
  <si>
    <t>GADAIS Catherine</t>
  </si>
  <si>
    <t>PLOMION Babeth</t>
  </si>
  <si>
    <t>SORET Lou-Ann</t>
  </si>
  <si>
    <t>MOREL Anne Gaelle</t>
  </si>
  <si>
    <t>EAGLES BOWLING VIRE</t>
  </si>
  <si>
    <t>MENNELET Benoit</t>
  </si>
  <si>
    <t>METTE Théophile</t>
  </si>
  <si>
    <t>REAULT Yannick</t>
  </si>
  <si>
    <t>NOURY Michel</t>
  </si>
  <si>
    <t>RUISSEL Didier</t>
  </si>
  <si>
    <t>LE TERRIER Guillaume</t>
  </si>
  <si>
    <t>BOUCRET Romain</t>
  </si>
  <si>
    <t>SIONVILLE Philippe</t>
  </si>
  <si>
    <t>DRAGON BOWL BAYEUX</t>
  </si>
  <si>
    <t>BUSNOULT Célia</t>
  </si>
  <si>
    <t>CORDIER Laurette</t>
  </si>
  <si>
    <t>HOMMES</t>
  </si>
  <si>
    <t>DAMES</t>
  </si>
  <si>
    <t>PATRONAGE  ARGENTAN</t>
  </si>
  <si>
    <r>
      <t xml:space="preserve">Elite    </t>
    </r>
    <r>
      <rPr>
        <b/>
        <sz val="14"/>
        <color theme="1"/>
        <rFont val="Calibri"/>
        <family val="2"/>
      </rPr>
      <t>&gt;</t>
    </r>
    <r>
      <rPr>
        <b/>
        <sz val="14"/>
        <color theme="1"/>
        <rFont val="Calibri"/>
        <family val="2"/>
        <scheme val="minor"/>
      </rPr>
      <t xml:space="preserve">   174      Excellence  </t>
    </r>
    <r>
      <rPr>
        <b/>
        <sz val="14"/>
        <color theme="1"/>
        <rFont val="Calibri"/>
        <family val="2"/>
      </rPr>
      <t>≤</t>
    </r>
    <r>
      <rPr>
        <b/>
        <sz val="14"/>
        <color theme="1"/>
        <rFont val="Calibri"/>
        <family val="2"/>
        <scheme val="minor"/>
      </rPr>
      <t xml:space="preserve">    174      Honneur  </t>
    </r>
    <r>
      <rPr>
        <b/>
        <sz val="14"/>
        <color theme="1"/>
        <rFont val="Calibri"/>
        <family val="2"/>
      </rPr>
      <t xml:space="preserve">≤   </t>
    </r>
    <r>
      <rPr>
        <b/>
        <sz val="14"/>
        <color theme="1"/>
        <rFont val="Calibri"/>
        <family val="2"/>
        <scheme val="minor"/>
      </rPr>
      <t>159</t>
    </r>
  </si>
  <si>
    <t>excell</t>
  </si>
  <si>
    <t>élite</t>
  </si>
  <si>
    <t>B. C. CHERBOURG</t>
  </si>
  <si>
    <t>ECOLE  SAINT-LÔ</t>
  </si>
  <si>
    <t>BAD BOYS SAINT-LÔ</t>
  </si>
  <si>
    <t>honn</t>
  </si>
  <si>
    <t>Seuils catégories  :  les moyennes ne tiennent pas compte des décimales</t>
  </si>
  <si>
    <r>
      <t xml:space="preserve">Elite    </t>
    </r>
    <r>
      <rPr>
        <b/>
        <sz val="14"/>
        <color theme="1"/>
        <rFont val="Calibri"/>
        <family val="2"/>
      </rPr>
      <t>&gt;</t>
    </r>
    <r>
      <rPr>
        <b/>
        <sz val="14"/>
        <color theme="1"/>
        <rFont val="Calibri"/>
        <family val="2"/>
        <scheme val="minor"/>
      </rPr>
      <t xml:space="preserve">   189      Excellence  </t>
    </r>
    <r>
      <rPr>
        <b/>
        <sz val="14"/>
        <color theme="1"/>
        <rFont val="Calibri"/>
        <family val="2"/>
      </rPr>
      <t>≤</t>
    </r>
    <r>
      <rPr>
        <b/>
        <sz val="14"/>
        <color theme="1"/>
        <rFont val="Calibri"/>
        <family val="2"/>
        <scheme val="minor"/>
      </rPr>
      <t xml:space="preserve">    189      Honneur  </t>
    </r>
    <r>
      <rPr>
        <b/>
        <sz val="14"/>
        <color theme="1"/>
        <rFont val="Calibri"/>
        <family val="2"/>
      </rPr>
      <t xml:space="preserve">≤   </t>
    </r>
    <r>
      <rPr>
        <b/>
        <sz val="14"/>
        <color theme="1"/>
        <rFont val="Calibri"/>
        <family val="2"/>
        <scheme val="minor"/>
      </rPr>
      <t>174</t>
    </r>
  </si>
  <si>
    <t>QUONIAM Elodie</t>
  </si>
  <si>
    <t>LANOS Nicole</t>
  </si>
  <si>
    <t>LEMAIGNEN Sylvie</t>
  </si>
  <si>
    <t>ROBERT Nadine</t>
  </si>
  <si>
    <t>AGOSTON Agnès</t>
  </si>
  <si>
    <t>FROCAUT Anne-Marie</t>
  </si>
  <si>
    <t>LES TITANS ROUEN</t>
  </si>
  <si>
    <t>CHORUS BOWLING CLUB</t>
  </si>
  <si>
    <t>LESUEUR Arnaud</t>
  </si>
  <si>
    <t>MALOISEL Franck</t>
  </si>
  <si>
    <t>TEIL Nicolas</t>
  </si>
  <si>
    <t>RAMAUGE Jean-Luc</t>
  </si>
  <si>
    <t>SOLER Jean-Yves</t>
  </si>
  <si>
    <t>CANU Yohann</t>
  </si>
  <si>
    <t>MALANDIN Jason</t>
  </si>
  <si>
    <t>PETITJEAN Alexandre</t>
  </si>
  <si>
    <t>LEMEUNIER Franck</t>
  </si>
  <si>
    <t>B C  ROUEN LE DRAGON</t>
  </si>
  <si>
    <t>O'LL STARS ST MARCEL</t>
  </si>
  <si>
    <t>DURIEUX Catherine</t>
  </si>
  <si>
    <t>SACCO Isabelle</t>
  </si>
  <si>
    <t>GORON Solène</t>
  </si>
  <si>
    <t>BARTAIRE Wendy</t>
  </si>
  <si>
    <t>JACQUES Amandine</t>
  </si>
  <si>
    <t>FIEVET Laurence</t>
  </si>
  <si>
    <t>LOPES D'ANDRADE Alexandra</t>
  </si>
  <si>
    <t>MURAT Valérie</t>
  </si>
  <si>
    <t>LES DRAGONS DE COLMAR</t>
  </si>
  <si>
    <t>BCO COURBEVOIE</t>
  </si>
  <si>
    <t>WINNER'S ORLEANS</t>
  </si>
  <si>
    <t>EAGLES WITTELSHEIM</t>
  </si>
  <si>
    <t>ECOLE CHERBOURG</t>
  </si>
  <si>
    <t>C.O. REN. SANDOUVILLE</t>
  </si>
  <si>
    <t>B C TRIANGLE D'OR</t>
  </si>
  <si>
    <t>CSG ND GRAVENCHON</t>
  </si>
  <si>
    <t>FRANCE</t>
  </si>
  <si>
    <t>LELERRE Daniel</t>
  </si>
  <si>
    <t>ECOLE LE HAVRE</t>
  </si>
  <si>
    <t>STRIKE 59 VILLENEUVE'ASCQ</t>
  </si>
  <si>
    <t>MERCIER Axelle</t>
  </si>
  <si>
    <t>DESPRES Amélie</t>
  </si>
  <si>
    <t>B C ROUEN LE DRAGON</t>
  </si>
  <si>
    <t>B C  AERO  EVREUX</t>
  </si>
  <si>
    <t>DEUDON Antoine</t>
  </si>
  <si>
    <t>SYNERGIE BOWLING</t>
  </si>
  <si>
    <t>A.B.C.L. PONT MOUSSON</t>
  </si>
  <si>
    <t>LAVERSENNE Clément</t>
  </si>
  <si>
    <t>MARIETTE-GUILLOUF Laure</t>
  </si>
  <si>
    <t>MARTIN Tifany</t>
  </si>
  <si>
    <t>BUTTAUD Noémie</t>
  </si>
  <si>
    <t>FAGUAIS Kyllian</t>
  </si>
  <si>
    <t>MINIMUM  50 LIGNES</t>
  </si>
  <si>
    <t>BUTTAUD Isabelle</t>
  </si>
  <si>
    <t>DUVAL Marie</t>
  </si>
  <si>
    <t>BOWLING CLUB LES VIKINGS</t>
  </si>
  <si>
    <t>LENOGUE Eric</t>
  </si>
  <si>
    <t>SKITTLE CLUB FR. COMTE</t>
  </si>
  <si>
    <t>MERCIER Guy</t>
  </si>
  <si>
    <t>DALL'AGNOL Annick</t>
  </si>
  <si>
    <t>IZARD Nadège</t>
  </si>
  <si>
    <t>LEMIERE Laurie</t>
  </si>
  <si>
    <t>TOUTAIN Jonathan</t>
  </si>
  <si>
    <t>JEAN Anna-Belle</t>
  </si>
  <si>
    <t>sans limitation de lignes, le 20 ème</t>
  </si>
  <si>
    <t>sans limitation de lignes, la 20 ème</t>
  </si>
  <si>
    <t>DALL'AGNOL Ida</t>
  </si>
  <si>
    <t>MOUVEROUX Gaëtan</t>
  </si>
  <si>
    <t>CHAMPAGNE B.A. REIMS</t>
  </si>
  <si>
    <t>PETIT Antoine</t>
  </si>
  <si>
    <t>COURTOIS Lisa</t>
  </si>
  <si>
    <t>DUBOIS Maxime</t>
  </si>
  <si>
    <t>DEGUINE Bernard</t>
  </si>
  <si>
    <t>GORON Cécilia</t>
  </si>
  <si>
    <t>DUBOURG Stéphanie</t>
  </si>
  <si>
    <t>SKOPNICK Audrey</t>
  </si>
  <si>
    <t>HAMARD Fanny</t>
  </si>
  <si>
    <t>GICQUEL Marc</t>
  </si>
  <si>
    <t>ECOLE  GRAVENCHON</t>
  </si>
  <si>
    <t>ATHENA</t>
  </si>
  <si>
    <t>SANCHEZ Pierre Luc</t>
  </si>
  <si>
    <t>CHEVALIER Cédric</t>
  </si>
  <si>
    <t>LEZARDS MONTIVILLIERS</t>
  </si>
  <si>
    <t>LABILLE Delphine</t>
  </si>
  <si>
    <t>MILLE Nathalie</t>
  </si>
  <si>
    <t>LANOS Thibaut</t>
  </si>
  <si>
    <t>COMPANEROS</t>
  </si>
  <si>
    <t>SAMAIN Jean-Marc</t>
  </si>
  <si>
    <t>MACKOWIAK Patricia</t>
  </si>
  <si>
    <t>GILLES Julien</t>
  </si>
  <si>
    <t>BC OCCITAN MONTPELLIER</t>
  </si>
  <si>
    <t>AUGUY Betty</t>
  </si>
  <si>
    <t>BARTAIRE Mike</t>
  </si>
  <si>
    <t>DISTRICT SUD :  BASSE NORMANDIE</t>
  </si>
  <si>
    <t>DISTRICT NORD  :  HAUTE  NORMANDIE</t>
  </si>
  <si>
    <t>LAUDY Rémy</t>
  </si>
  <si>
    <t>VIVIEN Joël</t>
  </si>
  <si>
    <t>BASLE Pascal</t>
  </si>
  <si>
    <t>DELABARRE Annick</t>
  </si>
  <si>
    <t>BELLIOT Myriam</t>
  </si>
  <si>
    <t>DANCIN Gérald</t>
  </si>
  <si>
    <t>BETIGNIES Abigaël</t>
  </si>
  <si>
    <t>SIMIER Evelyne</t>
  </si>
  <si>
    <t>GERMAIN Frédéric</t>
  </si>
  <si>
    <t>TWISTER BOWLING CLUB</t>
  </si>
  <si>
    <t>AANGOULEME B C</t>
  </si>
  <si>
    <t>MESNIER Françoise</t>
  </si>
  <si>
    <t>VILLEDIEU Valentin</t>
  </si>
  <si>
    <t>CAMPION Lydie</t>
  </si>
  <si>
    <t>MERLO Christophe</t>
  </si>
  <si>
    <t>autres clubs : LEOPARDS NORMANDIE, ECOLE ARGENTAN, B.C. L' AIGLE , MARCEY LES GREVES</t>
  </si>
  <si>
    <t>CHEMERY Christian</t>
  </si>
  <si>
    <t>FUN BOWLERS</t>
  </si>
  <si>
    <t>USC  DCL</t>
  </si>
  <si>
    <t>LEMAZURIER Annie</t>
  </si>
  <si>
    <t>LECARPENTIER Denis</t>
  </si>
  <si>
    <t>LECORDIER Emmanuel</t>
  </si>
  <si>
    <t>DELAFOSSE Florian</t>
  </si>
  <si>
    <t>LEFILLATRE Denis</t>
  </si>
  <si>
    <t>PETIT Marie-Claude</t>
  </si>
  <si>
    <t>PETRET-RACCA Solange</t>
  </si>
  <si>
    <t>FRANCOIS Kévin</t>
  </si>
  <si>
    <t>MILET Xavier</t>
  </si>
  <si>
    <t>ANDRE Philippe</t>
  </si>
  <si>
    <t>COSQUER Frédéric</t>
  </si>
  <si>
    <t>PAC MAN NANTES</t>
  </si>
  <si>
    <t xml:space="preserve">4 élites  ,  12  excellences ,  4 honneurs </t>
  </si>
  <si>
    <t>TOP  20  LISTING DECEMBRE  2018   :  Tournois</t>
  </si>
  <si>
    <t>CARU-COUBRUN Anne</t>
  </si>
  <si>
    <t>MESNIL Mauricette</t>
  </si>
  <si>
    <t>AUMONT Martial</t>
  </si>
  <si>
    <t>7  élites  et  13  excellences</t>
  </si>
  <si>
    <t>DURECU Marie-Laure</t>
  </si>
  <si>
    <t>autres clubs : ASPTT,DRAKKAR, ECOLE GD QUEVILLY, BC LAC CANIEL,  LA MIVOIE, LOUVIERS, LES FORGES</t>
  </si>
  <si>
    <t>2 élites  ,  12   excellences  et   6  Honneurs</t>
  </si>
  <si>
    <t>KASZCZYC Lionel</t>
  </si>
  <si>
    <t>BAUDU Lionel</t>
  </si>
  <si>
    <t>10  élites  et   10  excellences</t>
  </si>
  <si>
    <t>BARRIERE Maylis</t>
  </si>
  <si>
    <t>PLANCHARD Marilyn</t>
  </si>
  <si>
    <t>BADOS Charline</t>
  </si>
  <si>
    <t>AS B.  CLUB  LIMOUSIN LIMOGES</t>
  </si>
  <si>
    <t>serait en fait 32 ème.</t>
  </si>
  <si>
    <t>SERMAND Julien</t>
  </si>
  <si>
    <t>NEW WAVE BOWLING LA ROCHELLE</t>
  </si>
  <si>
    <t>LEFEVRE Jonathan</t>
  </si>
  <si>
    <t>BOUVRY Nicolas</t>
  </si>
  <si>
    <t>BAC BOWLING ATHLETIQUE CLUB</t>
  </si>
  <si>
    <t>SACCO François</t>
  </si>
  <si>
    <t>HIGOUNENC Fabien</t>
  </si>
  <si>
    <t>SAINT PAUL SPORTS BOWLING</t>
  </si>
  <si>
    <t>LEBON Jean-Marc</t>
  </si>
  <si>
    <t>serait en fait 33 ème.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</si>
</sst>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€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4"/>
      <color theme="1"/>
      <name val="Arial"/>
      <family val="2"/>
    </font>
    <font>
      <sz val="9"/>
      <color theme="0"/>
      <name val="Arial"/>
      <family val="2"/>
    </font>
    <font>
      <b/>
      <sz val="12"/>
      <name val="Calibri"/>
      <family val="2"/>
      <scheme val="minor"/>
    </font>
    <font>
      <b/>
      <sz val="9"/>
      <color theme="0"/>
      <name val="Arial"/>
      <family val="2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9"/>
      <name val="Arial"/>
      <family val="2"/>
    </font>
    <font>
      <b/>
      <sz val="11"/>
      <name val="Arial"/>
      <family val="2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3186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89DAE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38A24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339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/>
    <xf numFmtId="0" fontId="0" fillId="0" borderId="3" xfId="0" applyFont="1" applyBorder="1"/>
    <xf numFmtId="0" fontId="0" fillId="0" borderId="2" xfId="0" applyFont="1" applyBorder="1"/>
    <xf numFmtId="0" fontId="8" fillId="0" borderId="0" xfId="0" applyFont="1"/>
    <xf numFmtId="0" fontId="5" fillId="2" borderId="0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6" fillId="9" borderId="0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 applyFont="1" applyBorder="1" applyAlignment="1"/>
    <xf numFmtId="0" fontId="1" fillId="0" borderId="0" xfId="0" applyFont="1"/>
    <xf numFmtId="0" fontId="10" fillId="0" borderId="0" xfId="0" applyFont="1"/>
    <xf numFmtId="0" fontId="5" fillId="2" borderId="2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6" fillId="6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Border="1" applyAlignment="1">
      <alignment horizontal="center"/>
    </xf>
    <xf numFmtId="0" fontId="6" fillId="17" borderId="0" xfId="0" applyFont="1" applyFill="1" applyBorder="1" applyAlignment="1">
      <alignment horizontal="center"/>
    </xf>
    <xf numFmtId="0" fontId="6" fillId="18" borderId="0" xfId="0" applyFont="1" applyFill="1" applyBorder="1" applyAlignment="1">
      <alignment horizontal="center"/>
    </xf>
    <xf numFmtId="49" fontId="12" fillId="19" borderId="0" xfId="0" applyNumberFormat="1" applyFont="1" applyFill="1" applyAlignment="1">
      <alignment horizontal="center"/>
    </xf>
    <xf numFmtId="0" fontId="0" fillId="18" borderId="0" xfId="0" applyFont="1" applyFill="1" applyBorder="1" applyAlignment="1">
      <alignment horizontal="center"/>
    </xf>
    <xf numFmtId="0" fontId="0" fillId="20" borderId="0" xfId="0" applyFont="1" applyFill="1" applyBorder="1" applyAlignment="1">
      <alignment horizontal="center"/>
    </xf>
    <xf numFmtId="0" fontId="0" fillId="21" borderId="0" xfId="0" applyFont="1" applyFill="1" applyBorder="1" applyAlignment="1">
      <alignment horizontal="center"/>
    </xf>
    <xf numFmtId="0" fontId="13" fillId="16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7" borderId="2" xfId="0" applyFont="1" applyFill="1" applyBorder="1" applyAlignment="1">
      <alignment horizontal="center"/>
    </xf>
    <xf numFmtId="0" fontId="0" fillId="11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16" fillId="24" borderId="0" xfId="0" applyFont="1" applyFill="1" applyBorder="1" applyAlignment="1">
      <alignment horizontal="center"/>
    </xf>
    <xf numFmtId="0" fontId="0" fillId="20" borderId="0" xfId="0" applyFont="1" applyFill="1" applyBorder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0" fillId="0" borderId="0" xfId="0"/>
    <xf numFmtId="0" fontId="0" fillId="0" borderId="0" xfId="0" applyBorder="1"/>
    <xf numFmtId="49" fontId="15" fillId="0" borderId="0" xfId="0" applyNumberFormat="1" applyFont="1" applyBorder="1" applyAlignment="1">
      <alignment horizontal="right"/>
    </xf>
    <xf numFmtId="0" fontId="0" fillId="0" borderId="8" xfId="0" applyBorder="1"/>
    <xf numFmtId="0" fontId="18" fillId="4" borderId="2" xfId="0" applyFont="1" applyFill="1" applyBorder="1" applyAlignment="1">
      <alignment horizontal="center"/>
    </xf>
    <xf numFmtId="0" fontId="6" fillId="18" borderId="3" xfId="0" applyFont="1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0" fillId="11" borderId="10" xfId="0" applyFill="1" applyBorder="1" applyAlignment="1">
      <alignment horizontal="center"/>
    </xf>
    <xf numFmtId="0" fontId="0" fillId="12" borderId="10" xfId="0" applyFill="1" applyBorder="1" applyAlignment="1">
      <alignment horizontal="center"/>
    </xf>
    <xf numFmtId="0" fontId="0" fillId="20" borderId="10" xfId="0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20" borderId="12" xfId="0" applyFill="1" applyBorder="1" applyAlignment="1">
      <alignment horizontal="center"/>
    </xf>
    <xf numFmtId="0" fontId="0" fillId="12" borderId="12" xfId="0" applyFill="1" applyBorder="1" applyAlignment="1">
      <alignment horizontal="center"/>
    </xf>
    <xf numFmtId="0" fontId="7" fillId="13" borderId="0" xfId="0" applyFont="1" applyFill="1" applyBorder="1" applyAlignment="1">
      <alignment horizontal="center"/>
    </xf>
    <xf numFmtId="0" fontId="0" fillId="10" borderId="10" xfId="0" applyFill="1" applyBorder="1" applyAlignment="1">
      <alignment horizontal="center"/>
    </xf>
    <xf numFmtId="0" fontId="0" fillId="10" borderId="12" xfId="0" applyFill="1" applyBorder="1" applyAlignment="1">
      <alignment horizontal="center"/>
    </xf>
    <xf numFmtId="0" fontId="0" fillId="0" borderId="4" xfId="0" applyFont="1" applyBorder="1"/>
    <xf numFmtId="0" fontId="0" fillId="0" borderId="6" xfId="0" applyBorder="1"/>
    <xf numFmtId="0" fontId="7" fillId="25" borderId="0" xfId="0" applyFont="1" applyFill="1" applyAlignment="1">
      <alignment horizontal="center"/>
    </xf>
    <xf numFmtId="0" fontId="0" fillId="21" borderId="2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2" fontId="20" fillId="0" borderId="7" xfId="0" applyNumberFormat="1" applyFont="1" applyBorder="1" applyAlignment="1">
      <alignment horizontal="center"/>
    </xf>
    <xf numFmtId="0" fontId="7" fillId="26" borderId="0" xfId="0" applyFont="1" applyFill="1" applyBorder="1" applyAlignment="1">
      <alignment horizontal="center"/>
    </xf>
    <xf numFmtId="0" fontId="7" fillId="13" borderId="0" xfId="0" applyFont="1" applyFill="1" applyBorder="1" applyAlignment="1">
      <alignment horizontal="center"/>
    </xf>
    <xf numFmtId="164" fontId="0" fillId="0" borderId="10" xfId="0" applyNumberFormat="1" applyFont="1" applyBorder="1" applyAlignment="1">
      <alignment horizontal="center"/>
    </xf>
    <xf numFmtId="164" fontId="21" fillId="0" borderId="10" xfId="0" applyNumberFormat="1" applyFont="1" applyBorder="1" applyAlignment="1">
      <alignment horizontal="center"/>
    </xf>
    <xf numFmtId="164" fontId="21" fillId="0" borderId="8" xfId="0" applyNumberFormat="1" applyFont="1" applyBorder="1" applyAlignment="1">
      <alignment horizontal="center"/>
    </xf>
    <xf numFmtId="164" fontId="0" fillId="0" borderId="8" xfId="0" applyNumberFormat="1" applyFont="1" applyBorder="1" applyAlignment="1">
      <alignment horizontal="center"/>
    </xf>
    <xf numFmtId="0" fontId="15" fillId="0" borderId="0" xfId="0" applyFont="1" applyBorder="1"/>
    <xf numFmtId="0" fontId="0" fillId="0" borderId="4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0" fillId="0" borderId="11" xfId="0" applyFont="1" applyBorder="1"/>
    <xf numFmtId="0" fontId="5" fillId="5" borderId="2" xfId="0" applyFont="1" applyFill="1" applyBorder="1" applyAlignment="1">
      <alignment horizontal="center"/>
    </xf>
    <xf numFmtId="0" fontId="14" fillId="22" borderId="2" xfId="0" applyFont="1" applyFill="1" applyBorder="1" applyAlignment="1">
      <alignment horizontal="center"/>
    </xf>
    <xf numFmtId="0" fontId="0" fillId="22" borderId="0" xfId="0" applyFill="1"/>
    <xf numFmtId="0" fontId="14" fillId="22" borderId="2" xfId="0" applyFont="1" applyFill="1" applyBorder="1" applyAlignment="1"/>
    <xf numFmtId="0" fontId="0" fillId="27" borderId="0" xfId="0" applyFont="1" applyFill="1" applyBorder="1"/>
    <xf numFmtId="0" fontId="0" fillId="11" borderId="2" xfId="0" applyFont="1" applyFill="1" applyBorder="1" applyAlignment="1">
      <alignment horizontal="center"/>
    </xf>
    <xf numFmtId="0" fontId="0" fillId="20" borderId="2" xfId="0" applyFont="1" applyFill="1" applyBorder="1" applyAlignment="1">
      <alignment horizontal="center"/>
    </xf>
    <xf numFmtId="0" fontId="16" fillId="24" borderId="2" xfId="0" applyFont="1" applyFill="1" applyBorder="1" applyAlignment="1">
      <alignment horizontal="center"/>
    </xf>
    <xf numFmtId="0" fontId="7" fillId="25" borderId="2" xfId="0" applyFont="1" applyFill="1" applyBorder="1" applyAlignment="1">
      <alignment horizontal="center"/>
    </xf>
    <xf numFmtId="0" fontId="7" fillId="13" borderId="2" xfId="0" applyFont="1" applyFill="1" applyBorder="1" applyAlignment="1">
      <alignment horizontal="center"/>
    </xf>
    <xf numFmtId="0" fontId="7" fillId="14" borderId="0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center"/>
    </xf>
    <xf numFmtId="164" fontId="22" fillId="0" borderId="10" xfId="0" applyNumberFormat="1" applyFont="1" applyBorder="1" applyAlignment="1">
      <alignment horizontal="center"/>
    </xf>
    <xf numFmtId="0" fontId="0" fillId="29" borderId="0" xfId="0" applyFont="1" applyFill="1" applyBorder="1"/>
    <xf numFmtId="0" fontId="0" fillId="29" borderId="2" xfId="0" applyFont="1" applyFill="1" applyBorder="1"/>
    <xf numFmtId="0" fontId="7" fillId="30" borderId="0" xfId="0" applyFont="1" applyFill="1" applyAlignment="1">
      <alignment horizontal="center"/>
    </xf>
    <xf numFmtId="0" fontId="13" fillId="16" borderId="2" xfId="0" applyFont="1" applyFill="1" applyBorder="1" applyAlignment="1">
      <alignment horizontal="center"/>
    </xf>
    <xf numFmtId="0" fontId="6" fillId="9" borderId="2" xfId="0" applyFont="1" applyFill="1" applyBorder="1" applyAlignment="1">
      <alignment horizontal="center"/>
    </xf>
    <xf numFmtId="0" fontId="0" fillId="0" borderId="13" xfId="0" applyBorder="1"/>
    <xf numFmtId="0" fontId="7" fillId="14" borderId="2" xfId="0" applyFont="1" applyFill="1" applyBorder="1" applyAlignment="1">
      <alignment horizontal="center"/>
    </xf>
    <xf numFmtId="0" fontId="6" fillId="18" borderId="2" xfId="0" applyFont="1" applyFill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0" fontId="0" fillId="27" borderId="2" xfId="0" applyFont="1" applyFill="1" applyBorder="1" applyAlignment="1">
      <alignment horizontal="center"/>
    </xf>
    <xf numFmtId="164" fontId="21" fillId="0" borderId="12" xfId="0" applyNumberFormat="1" applyFont="1" applyBorder="1" applyAlignment="1">
      <alignment horizontal="center"/>
    </xf>
    <xf numFmtId="0" fontId="0" fillId="20" borderId="3" xfId="0" applyFont="1" applyFill="1" applyBorder="1" applyAlignment="1">
      <alignment horizontal="center"/>
    </xf>
    <xf numFmtId="164" fontId="23" fillId="28" borderId="8" xfId="0" applyNumberFormat="1" applyFont="1" applyFill="1" applyBorder="1" applyAlignment="1">
      <alignment horizontal="center"/>
    </xf>
    <xf numFmtId="0" fontId="18" fillId="4" borderId="0" xfId="0" applyFont="1" applyFill="1" applyBorder="1" applyAlignment="1">
      <alignment horizontal="center"/>
    </xf>
    <xf numFmtId="0" fontId="14" fillId="28" borderId="0" xfId="0" applyFont="1" applyFill="1" applyAlignment="1">
      <alignment horizontal="center"/>
    </xf>
    <xf numFmtId="0" fontId="6" fillId="18" borderId="0" xfId="0" applyFont="1" applyFill="1" applyBorder="1" applyAlignment="1">
      <alignment horizontal="center"/>
    </xf>
    <xf numFmtId="0" fontId="5" fillId="7" borderId="0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11" fillId="16" borderId="0" xfId="0" applyFont="1" applyFill="1" applyBorder="1" applyAlignment="1">
      <alignment horizontal="center"/>
    </xf>
    <xf numFmtId="0" fontId="0" fillId="15" borderId="0" xfId="0" applyFill="1" applyAlignment="1">
      <alignment horizontal="center"/>
    </xf>
    <xf numFmtId="0" fontId="7" fillId="14" borderId="0" xfId="0" applyFont="1" applyFill="1" applyBorder="1" applyAlignment="1">
      <alignment horizontal="center"/>
    </xf>
    <xf numFmtId="0" fontId="19" fillId="19" borderId="0" xfId="0" applyFont="1" applyFill="1" applyAlignment="1">
      <alignment horizontal="center"/>
    </xf>
    <xf numFmtId="0" fontId="18" fillId="8" borderId="0" xfId="0" applyFont="1" applyFill="1" applyBorder="1" applyAlignment="1">
      <alignment horizontal="center"/>
    </xf>
    <xf numFmtId="0" fontId="18" fillId="4" borderId="0" xfId="0" applyFont="1" applyFill="1" applyBorder="1" applyAlignment="1">
      <alignment horizontal="center"/>
    </xf>
    <xf numFmtId="0" fontId="17" fillId="2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7" fillId="13" borderId="0" xfId="0" applyFont="1" applyFill="1" applyBorder="1" applyAlignment="1">
      <alignment horizontal="center"/>
    </xf>
    <xf numFmtId="0" fontId="6" fillId="9" borderId="0" xfId="0" applyFont="1" applyFill="1" applyBorder="1" applyAlignment="1">
      <alignment horizontal="center"/>
    </xf>
    <xf numFmtId="0" fontId="15" fillId="0" borderId="1" xfId="0" applyFont="1" applyBorder="1"/>
    <xf numFmtId="0" fontId="0" fillId="0" borderId="1" xfId="0" applyFont="1" applyBorder="1"/>
    <xf numFmtId="0" fontId="7" fillId="13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7" fillId="30" borderId="2" xfId="0" applyFont="1" applyFill="1" applyBorder="1" applyAlignment="1">
      <alignment horizontal="center"/>
    </xf>
    <xf numFmtId="0" fontId="0" fillId="27" borderId="1" xfId="0" applyFont="1" applyFill="1" applyBorder="1" applyAlignment="1">
      <alignment horizontal="center"/>
    </xf>
    <xf numFmtId="0" fontId="0" fillId="18" borderId="2" xfId="0" applyFont="1" applyFill="1" applyBorder="1" applyAlignment="1">
      <alignment horizontal="center"/>
    </xf>
    <xf numFmtId="0" fontId="0" fillId="20" borderId="2" xfId="0" applyFont="1" applyFill="1" applyBorder="1"/>
    <xf numFmtId="0" fontId="7" fillId="26" borderId="2" xfId="0" applyFont="1" applyFill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99"/>
      <color rgb="FFFFFF99"/>
      <color rgb="FFFF0000"/>
      <color rgb="FFBFBFBF"/>
      <color rgb="FFD8E4BC"/>
      <color rgb="FFFF0066"/>
      <color rgb="FFB1A0C7"/>
      <color rgb="FFFF33CC"/>
      <color rgb="FFFABF8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01"/>
  <sheetViews>
    <sheetView tabSelected="1" workbookViewId="0">
      <selection activeCell="M96" sqref="M96"/>
    </sheetView>
  </sheetViews>
  <sheetFormatPr baseColWidth="10" defaultRowHeight="15" x14ac:dyDescent="0.25"/>
  <cols>
    <col min="1" max="1" width="2.140625" customWidth="1"/>
    <col min="2" max="2" width="6" customWidth="1"/>
    <col min="3" max="3" width="23.28515625" customWidth="1"/>
    <col min="4" max="4" width="25.42578125" customWidth="1"/>
    <col min="5" max="5" width="9.85546875" customWidth="1"/>
    <col min="6" max="6" width="10.42578125" customWidth="1"/>
    <col min="7" max="7" width="11" customWidth="1"/>
    <col min="8" max="8" width="6.28515625" customWidth="1"/>
    <col min="9" max="9" width="5.140625" customWidth="1"/>
    <col min="10" max="10" width="5.7109375" customWidth="1"/>
    <col min="11" max="11" width="25.140625" customWidth="1"/>
    <col min="12" max="12" width="25.42578125" customWidth="1"/>
    <col min="13" max="13" width="9" customWidth="1"/>
    <col min="14" max="14" width="9.5703125" customWidth="1"/>
    <col min="15" max="15" width="11.140625" customWidth="1"/>
    <col min="16" max="16" width="6.42578125" customWidth="1"/>
  </cols>
  <sheetData>
    <row r="1" spans="2:16" ht="18" x14ac:dyDescent="0.25">
      <c r="B1" s="22" t="s">
        <v>161</v>
      </c>
    </row>
    <row r="2" spans="2:16" x14ac:dyDescent="0.25">
      <c r="B2" s="3"/>
    </row>
    <row r="3" spans="2:16" ht="15.75" x14ac:dyDescent="0.25">
      <c r="B3" s="3"/>
      <c r="C3" s="124" t="s">
        <v>127</v>
      </c>
      <c r="D3" s="124"/>
      <c r="G3" s="127" t="s">
        <v>86</v>
      </c>
      <c r="H3" s="127"/>
      <c r="I3" s="127"/>
    </row>
    <row r="4" spans="2:16" ht="15.75" x14ac:dyDescent="0.25">
      <c r="B4" s="3"/>
      <c r="C4" s="128" t="s">
        <v>24</v>
      </c>
      <c r="D4" s="128"/>
      <c r="E4" s="128"/>
      <c r="F4" s="128"/>
      <c r="G4" s="128"/>
      <c r="H4" s="128"/>
      <c r="K4" s="128" t="s">
        <v>23</v>
      </c>
      <c r="L4" s="128"/>
      <c r="M4" s="128"/>
      <c r="N4" s="128"/>
      <c r="O4" s="128"/>
      <c r="P4" s="128"/>
    </row>
    <row r="5" spans="2:16" ht="15.75" x14ac:dyDescent="0.25">
      <c r="B5" s="3"/>
      <c r="C5" s="9"/>
      <c r="K5" s="9"/>
    </row>
    <row r="6" spans="2:16" ht="15.75" x14ac:dyDescent="0.25">
      <c r="B6" s="21" t="s">
        <v>33</v>
      </c>
      <c r="C6" s="9"/>
      <c r="K6" s="9"/>
    </row>
    <row r="7" spans="2:16" ht="18.75" x14ac:dyDescent="0.3">
      <c r="B7" s="9"/>
      <c r="C7" s="9"/>
      <c r="D7" s="12" t="s">
        <v>26</v>
      </c>
      <c r="K7" s="12" t="s">
        <v>34</v>
      </c>
    </row>
    <row r="8" spans="2:16" x14ac:dyDescent="0.25">
      <c r="L8" s="108"/>
    </row>
    <row r="9" spans="2:16" x14ac:dyDescent="0.25">
      <c r="B9" s="6">
        <v>1</v>
      </c>
      <c r="C9" s="10" t="s">
        <v>0</v>
      </c>
      <c r="D9" s="58" t="s">
        <v>1</v>
      </c>
      <c r="E9" s="59">
        <v>57624</v>
      </c>
      <c r="F9" s="60">
        <v>318</v>
      </c>
      <c r="G9" s="78">
        <f>E9/F9</f>
        <v>181.20754716981133</v>
      </c>
      <c r="H9" s="54" t="s">
        <v>28</v>
      </c>
      <c r="J9" s="6">
        <v>1</v>
      </c>
      <c r="K9" s="86" t="s">
        <v>13</v>
      </c>
      <c r="L9" s="96" t="s">
        <v>29</v>
      </c>
      <c r="M9" s="59">
        <v>47968</v>
      </c>
      <c r="N9" s="60">
        <v>239</v>
      </c>
      <c r="O9" s="77">
        <f>M9/N9</f>
        <v>200.70292887029288</v>
      </c>
      <c r="P9" s="54" t="s">
        <v>28</v>
      </c>
    </row>
    <row r="10" spans="2:16" x14ac:dyDescent="0.25">
      <c r="B10" s="5">
        <v>2</v>
      </c>
      <c r="C10" s="11" t="s">
        <v>3</v>
      </c>
      <c r="D10" s="23" t="s">
        <v>1</v>
      </c>
      <c r="E10" s="80">
        <v>39433</v>
      </c>
      <c r="F10" s="81">
        <v>220</v>
      </c>
      <c r="G10" s="75">
        <f>E10/F10</f>
        <v>179.2409090909091</v>
      </c>
      <c r="H10" s="55" t="s">
        <v>28</v>
      </c>
      <c r="J10" s="5">
        <v>2</v>
      </c>
      <c r="K10" s="67" t="s">
        <v>15</v>
      </c>
      <c r="L10" s="96" t="s">
        <v>29</v>
      </c>
      <c r="M10" s="61">
        <v>41412</v>
      </c>
      <c r="N10" s="38">
        <v>215</v>
      </c>
      <c r="O10" s="75">
        <f>M10/N10</f>
        <v>192.61395348837209</v>
      </c>
      <c r="P10" s="55" t="s">
        <v>28</v>
      </c>
    </row>
    <row r="11" spans="2:16" x14ac:dyDescent="0.25">
      <c r="B11" s="5">
        <v>3</v>
      </c>
      <c r="C11" s="11" t="s">
        <v>6</v>
      </c>
      <c r="D11" s="74" t="s">
        <v>29</v>
      </c>
      <c r="E11" s="61">
        <v>8885</v>
      </c>
      <c r="F11" s="38">
        <v>50</v>
      </c>
      <c r="G11" s="75">
        <f>E11/F11</f>
        <v>177.7</v>
      </c>
      <c r="H11" s="55" t="s">
        <v>28</v>
      </c>
      <c r="J11" s="5">
        <v>3</v>
      </c>
      <c r="K11" s="67" t="s">
        <v>14</v>
      </c>
      <c r="L11" s="96" t="s">
        <v>29</v>
      </c>
      <c r="M11" s="61">
        <v>21364</v>
      </c>
      <c r="N11" s="38">
        <v>111</v>
      </c>
      <c r="O11" s="75">
        <f>M11/N11</f>
        <v>192.46846846846847</v>
      </c>
      <c r="P11" s="55" t="s">
        <v>28</v>
      </c>
    </row>
    <row r="12" spans="2:16" x14ac:dyDescent="0.25">
      <c r="B12" s="5">
        <v>4</v>
      </c>
      <c r="C12" s="11" t="s">
        <v>9</v>
      </c>
      <c r="D12" s="39" t="s">
        <v>5</v>
      </c>
      <c r="E12" s="61">
        <v>27130</v>
      </c>
      <c r="F12" s="38">
        <v>154</v>
      </c>
      <c r="G12" s="75">
        <f>E12/F12</f>
        <v>176.16883116883116</v>
      </c>
      <c r="H12" s="55" t="s">
        <v>28</v>
      </c>
      <c r="J12" s="5">
        <v>4</v>
      </c>
      <c r="K12" s="67" t="s">
        <v>141</v>
      </c>
      <c r="L12" s="52" t="s">
        <v>11</v>
      </c>
      <c r="M12" s="61">
        <v>11339</v>
      </c>
      <c r="N12" s="38">
        <v>59</v>
      </c>
      <c r="O12" s="75">
        <f>M12/N12</f>
        <v>192.18644067796609</v>
      </c>
      <c r="P12" s="55" t="s">
        <v>28</v>
      </c>
    </row>
    <row r="13" spans="2:16" x14ac:dyDescent="0.25">
      <c r="B13" s="5">
        <v>5</v>
      </c>
      <c r="C13" s="11" t="s">
        <v>4</v>
      </c>
      <c r="D13" s="98" t="s">
        <v>25</v>
      </c>
      <c r="E13" s="61">
        <v>19530</v>
      </c>
      <c r="F13" s="38">
        <v>113</v>
      </c>
      <c r="G13" s="75">
        <f>E13/F13</f>
        <v>172.83185840707964</v>
      </c>
      <c r="H13" s="56" t="s">
        <v>27</v>
      </c>
      <c r="J13" s="5">
        <v>5</v>
      </c>
      <c r="K13" s="67" t="s">
        <v>16</v>
      </c>
      <c r="L13" s="39" t="s">
        <v>5</v>
      </c>
      <c r="M13" s="61">
        <v>29565</v>
      </c>
      <c r="N13" s="38">
        <v>154</v>
      </c>
      <c r="O13" s="75">
        <f>M13/N13</f>
        <v>191.98051948051949</v>
      </c>
      <c r="P13" s="55" t="s">
        <v>28</v>
      </c>
    </row>
    <row r="14" spans="2:16" x14ac:dyDescent="0.25">
      <c r="B14" s="5">
        <v>6</v>
      </c>
      <c r="C14" s="11" t="s">
        <v>75</v>
      </c>
      <c r="D14" s="96" t="s">
        <v>29</v>
      </c>
      <c r="E14" s="61">
        <v>15012</v>
      </c>
      <c r="F14" s="38">
        <v>89</v>
      </c>
      <c r="G14" s="75">
        <f>E14/F14</f>
        <v>168.67415730337078</v>
      </c>
      <c r="H14" s="56" t="s">
        <v>27</v>
      </c>
      <c r="J14" s="5">
        <v>6</v>
      </c>
      <c r="K14" s="67" t="s">
        <v>18</v>
      </c>
      <c r="L14" s="96" t="s">
        <v>29</v>
      </c>
      <c r="M14" s="61">
        <v>45064</v>
      </c>
      <c r="N14" s="38">
        <v>235</v>
      </c>
      <c r="O14" s="75">
        <f>M14/N14</f>
        <v>191.76170212765956</v>
      </c>
      <c r="P14" s="55" t="s">
        <v>28</v>
      </c>
    </row>
    <row r="15" spans="2:16" x14ac:dyDescent="0.25">
      <c r="B15" s="5">
        <v>7</v>
      </c>
      <c r="C15" s="11" t="s">
        <v>7</v>
      </c>
      <c r="D15" s="23" t="s">
        <v>1</v>
      </c>
      <c r="E15" s="61">
        <v>20315</v>
      </c>
      <c r="F15" s="38">
        <v>121</v>
      </c>
      <c r="G15" s="75">
        <f>E15/F15</f>
        <v>167.89256198347107</v>
      </c>
      <c r="H15" s="56" t="s">
        <v>27</v>
      </c>
      <c r="J15" s="5">
        <v>7</v>
      </c>
      <c r="K15" s="67" t="s">
        <v>19</v>
      </c>
      <c r="L15" s="107" t="s">
        <v>30</v>
      </c>
      <c r="M15" s="61">
        <v>25006</v>
      </c>
      <c r="N15" s="38">
        <v>131</v>
      </c>
      <c r="O15" s="75">
        <f>M15/N15</f>
        <v>190.8854961832061</v>
      </c>
      <c r="P15" s="55" t="s">
        <v>28</v>
      </c>
    </row>
    <row r="16" spans="2:16" x14ac:dyDescent="0.25">
      <c r="B16" s="5">
        <v>8</v>
      </c>
      <c r="C16" s="11" t="s">
        <v>10</v>
      </c>
      <c r="D16" s="23" t="s">
        <v>1</v>
      </c>
      <c r="E16" s="61">
        <v>13702</v>
      </c>
      <c r="F16" s="38">
        <v>82</v>
      </c>
      <c r="G16" s="75">
        <f>E16/F16</f>
        <v>167.09756097560975</v>
      </c>
      <c r="H16" s="56" t="s">
        <v>27</v>
      </c>
      <c r="J16" s="5">
        <v>8</v>
      </c>
      <c r="K16" s="67" t="s">
        <v>71</v>
      </c>
      <c r="L16" s="96" t="s">
        <v>29</v>
      </c>
      <c r="M16" s="61">
        <v>31374</v>
      </c>
      <c r="N16" s="38">
        <v>165</v>
      </c>
      <c r="O16" s="75">
        <f>M16/N16</f>
        <v>190.14545454545456</v>
      </c>
      <c r="P16" s="55" t="s">
        <v>28</v>
      </c>
    </row>
    <row r="17" spans="2:16" x14ac:dyDescent="0.25">
      <c r="B17" s="5">
        <v>9</v>
      </c>
      <c r="C17" s="11" t="s">
        <v>74</v>
      </c>
      <c r="D17" s="23" t="s">
        <v>1</v>
      </c>
      <c r="E17" s="61">
        <v>16364</v>
      </c>
      <c r="F17" s="38">
        <v>98</v>
      </c>
      <c r="G17" s="75">
        <f>E17/F17</f>
        <v>166.9795918367347</v>
      </c>
      <c r="H17" s="56" t="s">
        <v>27</v>
      </c>
      <c r="J17" s="5">
        <v>9</v>
      </c>
      <c r="K17" s="67" t="s">
        <v>130</v>
      </c>
      <c r="L17" s="52" t="s">
        <v>11</v>
      </c>
      <c r="M17" s="61">
        <v>16103</v>
      </c>
      <c r="N17" s="38">
        <v>85</v>
      </c>
      <c r="O17" s="75">
        <f>M17/N17</f>
        <v>189.4470588235294</v>
      </c>
      <c r="P17" s="56" t="s">
        <v>27</v>
      </c>
    </row>
    <row r="18" spans="2:16" x14ac:dyDescent="0.25">
      <c r="B18" s="5">
        <v>10</v>
      </c>
      <c r="C18" s="11" t="s">
        <v>140</v>
      </c>
      <c r="D18" s="23" t="s">
        <v>1</v>
      </c>
      <c r="E18" s="61">
        <v>9147</v>
      </c>
      <c r="F18" s="38">
        <v>55</v>
      </c>
      <c r="G18" s="75">
        <f>E18/F18</f>
        <v>166.30909090909091</v>
      </c>
      <c r="H18" s="56" t="s">
        <v>27</v>
      </c>
      <c r="J18" s="5">
        <v>10</v>
      </c>
      <c r="K18" s="67" t="s">
        <v>17</v>
      </c>
      <c r="L18" s="96" t="s">
        <v>29</v>
      </c>
      <c r="M18" s="61">
        <v>19489</v>
      </c>
      <c r="N18" s="38">
        <v>103</v>
      </c>
      <c r="O18" s="75">
        <f>M18/N18</f>
        <v>189.21359223300971</v>
      </c>
      <c r="P18" s="56" t="s">
        <v>27</v>
      </c>
    </row>
    <row r="19" spans="2:16" x14ac:dyDescent="0.25">
      <c r="B19" s="5">
        <v>11</v>
      </c>
      <c r="C19" s="11" t="s">
        <v>8</v>
      </c>
      <c r="D19" s="98" t="s">
        <v>25</v>
      </c>
      <c r="E19" s="61">
        <v>23039</v>
      </c>
      <c r="F19" s="38">
        <v>139</v>
      </c>
      <c r="G19" s="75">
        <f>E19/F19</f>
        <v>165.74820143884892</v>
      </c>
      <c r="H19" s="56" t="s">
        <v>27</v>
      </c>
      <c r="J19" s="5">
        <v>11</v>
      </c>
      <c r="K19" s="67" t="s">
        <v>134</v>
      </c>
      <c r="L19" s="106" t="s">
        <v>2</v>
      </c>
      <c r="M19" s="61">
        <v>14873</v>
      </c>
      <c r="N19" s="38">
        <v>79</v>
      </c>
      <c r="O19" s="75">
        <f>M19/N19</f>
        <v>188.26582278481013</v>
      </c>
      <c r="P19" s="56" t="s">
        <v>27</v>
      </c>
    </row>
    <row r="20" spans="2:16" x14ac:dyDescent="0.25">
      <c r="B20" s="5">
        <v>12</v>
      </c>
      <c r="C20" s="11" t="s">
        <v>22</v>
      </c>
      <c r="D20" s="7" t="s">
        <v>20</v>
      </c>
      <c r="E20" s="61">
        <v>28150</v>
      </c>
      <c r="F20" s="38">
        <v>173</v>
      </c>
      <c r="G20" s="75">
        <f>E20/F20</f>
        <v>162.71676300578034</v>
      </c>
      <c r="H20" s="56" t="s">
        <v>27</v>
      </c>
      <c r="J20" s="5">
        <v>12</v>
      </c>
      <c r="K20" s="67" t="s">
        <v>92</v>
      </c>
      <c r="L20" s="23" t="s">
        <v>1</v>
      </c>
      <c r="M20" s="61">
        <v>33430</v>
      </c>
      <c r="N20" s="38">
        <v>178</v>
      </c>
      <c r="O20" s="75">
        <f>M20/N20</f>
        <v>187.80898876404495</v>
      </c>
      <c r="P20" s="56" t="s">
        <v>27</v>
      </c>
    </row>
    <row r="21" spans="2:16" x14ac:dyDescent="0.25">
      <c r="B21" s="5">
        <v>13</v>
      </c>
      <c r="C21" s="11" t="s">
        <v>95</v>
      </c>
      <c r="D21" s="96" t="s">
        <v>29</v>
      </c>
      <c r="E21" s="61">
        <v>14383</v>
      </c>
      <c r="F21" s="38">
        <v>89</v>
      </c>
      <c r="G21" s="75">
        <f>E21/F21</f>
        <v>161.6067415730337</v>
      </c>
      <c r="H21" s="56" t="s">
        <v>27</v>
      </c>
      <c r="J21" s="5">
        <v>13</v>
      </c>
      <c r="K21" s="67" t="s">
        <v>12</v>
      </c>
      <c r="L21" s="96" t="s">
        <v>29</v>
      </c>
      <c r="M21" s="61">
        <v>17174</v>
      </c>
      <c r="N21" s="38">
        <v>92</v>
      </c>
      <c r="O21" s="75">
        <f>M21/N21</f>
        <v>186.67391304347825</v>
      </c>
      <c r="P21" s="56" t="s">
        <v>27</v>
      </c>
    </row>
    <row r="22" spans="2:16" x14ac:dyDescent="0.25">
      <c r="B22" s="5">
        <v>14</v>
      </c>
      <c r="C22" s="11" t="s">
        <v>82</v>
      </c>
      <c r="D22" s="23" t="s">
        <v>1</v>
      </c>
      <c r="E22" s="61">
        <v>24681</v>
      </c>
      <c r="F22" s="38">
        <v>153</v>
      </c>
      <c r="G22" s="75">
        <f>E22/F22</f>
        <v>161.31372549019608</v>
      </c>
      <c r="H22" s="56" t="s">
        <v>27</v>
      </c>
      <c r="J22" s="5">
        <v>14</v>
      </c>
      <c r="K22" s="67" t="s">
        <v>131</v>
      </c>
      <c r="L22" s="7" t="s">
        <v>20</v>
      </c>
      <c r="M22" s="61">
        <v>24072</v>
      </c>
      <c r="N22" s="38">
        <v>129</v>
      </c>
      <c r="O22" s="75">
        <f>M22/N22</f>
        <v>186.6046511627907</v>
      </c>
      <c r="P22" s="56" t="s">
        <v>27</v>
      </c>
    </row>
    <row r="23" spans="2:16" x14ac:dyDescent="0.25">
      <c r="B23" s="5">
        <v>15</v>
      </c>
      <c r="C23" s="11" t="s">
        <v>110</v>
      </c>
      <c r="D23" s="52" t="s">
        <v>11</v>
      </c>
      <c r="E23" s="38">
        <v>30280</v>
      </c>
      <c r="F23" s="38">
        <v>188</v>
      </c>
      <c r="G23" s="75">
        <f>E23/F23</f>
        <v>161.06382978723406</v>
      </c>
      <c r="H23" s="56" t="s">
        <v>27</v>
      </c>
      <c r="J23" s="5">
        <v>15</v>
      </c>
      <c r="K23" s="67" t="s">
        <v>111</v>
      </c>
      <c r="L23" s="96" t="s">
        <v>29</v>
      </c>
      <c r="M23" s="61">
        <v>11691</v>
      </c>
      <c r="N23" s="38">
        <v>63</v>
      </c>
      <c r="O23" s="75">
        <f>M23/N23</f>
        <v>185.57142857142858</v>
      </c>
      <c r="P23" s="56" t="s">
        <v>27</v>
      </c>
    </row>
    <row r="24" spans="2:16" x14ac:dyDescent="0.25">
      <c r="B24" s="5">
        <v>16</v>
      </c>
      <c r="C24" s="11" t="s">
        <v>133</v>
      </c>
      <c r="D24" s="96" t="s">
        <v>29</v>
      </c>
      <c r="E24" s="61">
        <v>17441</v>
      </c>
      <c r="F24" s="38">
        <v>109</v>
      </c>
      <c r="G24" s="75">
        <f>E24/F24</f>
        <v>160.00917431192661</v>
      </c>
      <c r="H24" s="56" t="s">
        <v>27</v>
      </c>
      <c r="J24" s="5">
        <v>16</v>
      </c>
      <c r="K24" s="67" t="s">
        <v>149</v>
      </c>
      <c r="L24" s="23" t="s">
        <v>1</v>
      </c>
      <c r="M24" s="61">
        <v>34813</v>
      </c>
      <c r="N24" s="38">
        <v>188</v>
      </c>
      <c r="O24" s="75">
        <f>M24/N24</f>
        <v>185.17553191489361</v>
      </c>
      <c r="P24" s="56" t="s">
        <v>27</v>
      </c>
    </row>
    <row r="25" spans="2:16" x14ac:dyDescent="0.25">
      <c r="B25" s="5">
        <v>17</v>
      </c>
      <c r="C25" s="11" t="s">
        <v>21</v>
      </c>
      <c r="D25" s="52" t="s">
        <v>11</v>
      </c>
      <c r="E25" s="61">
        <v>12076</v>
      </c>
      <c r="F25" s="38">
        <v>78</v>
      </c>
      <c r="G25" s="75">
        <f>E25/F25</f>
        <v>154.82051282051282</v>
      </c>
      <c r="H25" s="57" t="s">
        <v>32</v>
      </c>
      <c r="J25" s="5">
        <v>17</v>
      </c>
      <c r="K25" s="67" t="s">
        <v>151</v>
      </c>
      <c r="L25" s="23" t="s">
        <v>1</v>
      </c>
      <c r="M25" s="61">
        <v>24800</v>
      </c>
      <c r="N25" s="38">
        <v>135</v>
      </c>
      <c r="O25" s="75">
        <f>M25/N25</f>
        <v>183.7037037037037</v>
      </c>
      <c r="P25" s="56" t="s">
        <v>27</v>
      </c>
    </row>
    <row r="26" spans="2:16" x14ac:dyDescent="0.25">
      <c r="B26" s="5">
        <v>18</v>
      </c>
      <c r="C26" s="11" t="s">
        <v>148</v>
      </c>
      <c r="D26" s="23" t="s">
        <v>1</v>
      </c>
      <c r="E26" s="61">
        <v>8480</v>
      </c>
      <c r="F26" s="38">
        <v>55</v>
      </c>
      <c r="G26" s="75">
        <f>E26/F26</f>
        <v>154.18181818181819</v>
      </c>
      <c r="H26" s="57" t="s">
        <v>32</v>
      </c>
      <c r="J26" s="5">
        <v>18</v>
      </c>
      <c r="K26" s="67" t="s">
        <v>152</v>
      </c>
      <c r="L26" s="106" t="s">
        <v>2</v>
      </c>
      <c r="M26" s="61">
        <v>28629</v>
      </c>
      <c r="N26" s="38">
        <v>157</v>
      </c>
      <c r="O26" s="75">
        <f>M26/N26</f>
        <v>182.35031847133757</v>
      </c>
      <c r="P26" s="56" t="s">
        <v>27</v>
      </c>
    </row>
    <row r="27" spans="2:16" x14ac:dyDescent="0.25">
      <c r="B27" s="5">
        <v>19</v>
      </c>
      <c r="C27" s="11" t="s">
        <v>162</v>
      </c>
      <c r="D27" s="116" t="s">
        <v>11</v>
      </c>
      <c r="E27" s="38">
        <v>17320</v>
      </c>
      <c r="F27" s="38">
        <v>113</v>
      </c>
      <c r="G27" s="75">
        <f>E27/F27</f>
        <v>153.27433628318585</v>
      </c>
      <c r="H27" s="57" t="s">
        <v>32</v>
      </c>
      <c r="J27" s="5">
        <v>19</v>
      </c>
      <c r="K27" s="67" t="s">
        <v>150</v>
      </c>
      <c r="L27" s="23" t="s">
        <v>1</v>
      </c>
      <c r="M27" s="61">
        <v>30965</v>
      </c>
      <c r="N27" s="38">
        <v>170</v>
      </c>
      <c r="O27" s="75">
        <f>M27/N27</f>
        <v>182.14705882352942</v>
      </c>
      <c r="P27" s="56" t="s">
        <v>27</v>
      </c>
    </row>
    <row r="28" spans="2:16" x14ac:dyDescent="0.25">
      <c r="B28" s="4">
        <v>20</v>
      </c>
      <c r="C28" s="132" t="s">
        <v>163</v>
      </c>
      <c r="D28" s="96" t="s">
        <v>29</v>
      </c>
      <c r="E28" s="61">
        <v>21841</v>
      </c>
      <c r="F28" s="38">
        <v>143</v>
      </c>
      <c r="G28" s="75">
        <f>E28/F28</f>
        <v>152.73426573426573</v>
      </c>
      <c r="H28" s="62" t="s">
        <v>32</v>
      </c>
      <c r="J28" s="4">
        <v>20</v>
      </c>
      <c r="K28" s="67" t="s">
        <v>164</v>
      </c>
      <c r="L28" s="133" t="s">
        <v>29</v>
      </c>
      <c r="M28" s="61">
        <v>28533</v>
      </c>
      <c r="N28" s="38">
        <v>157</v>
      </c>
      <c r="O28" s="75">
        <f>M28/N28</f>
        <v>181.73885350318471</v>
      </c>
      <c r="P28" s="63" t="s">
        <v>27</v>
      </c>
    </row>
    <row r="29" spans="2:16" x14ac:dyDescent="0.25">
      <c r="C29" t="s">
        <v>160</v>
      </c>
      <c r="D29" s="51"/>
      <c r="E29" s="44">
        <f>SUM(E9:E28)</f>
        <v>424833</v>
      </c>
      <c r="F29" s="45">
        <f>SUM(F9:F28)</f>
        <v>2540</v>
      </c>
      <c r="G29" s="46">
        <f>+E29/F29</f>
        <v>167.25708661417323</v>
      </c>
      <c r="K29" s="68" t="s">
        <v>165</v>
      </c>
      <c r="L29" s="51"/>
      <c r="M29" s="44">
        <f>SUM(M9:M27)</f>
        <v>509131</v>
      </c>
      <c r="N29" s="44">
        <f>SUM(N9:N27)</f>
        <v>2688</v>
      </c>
      <c r="O29" s="46">
        <f>+M29/N29</f>
        <v>189.40885416666666</v>
      </c>
    </row>
    <row r="31" spans="2:16" x14ac:dyDescent="0.25">
      <c r="B31" s="2">
        <v>8</v>
      </c>
      <c r="C31" s="13" t="s">
        <v>1</v>
      </c>
      <c r="D31" s="2"/>
      <c r="E31" s="2">
        <v>1</v>
      </c>
      <c r="F31" s="119" t="s">
        <v>5</v>
      </c>
      <c r="G31" s="119"/>
      <c r="J31" s="2">
        <v>4</v>
      </c>
      <c r="K31" s="13" t="s">
        <v>31</v>
      </c>
      <c r="M31" s="2">
        <v>1</v>
      </c>
      <c r="N31" s="119" t="s">
        <v>5</v>
      </c>
      <c r="O31" s="119"/>
    </row>
    <row r="32" spans="2:16" x14ac:dyDescent="0.25">
      <c r="B32" s="1">
        <v>0</v>
      </c>
      <c r="C32" s="37" t="s">
        <v>2</v>
      </c>
      <c r="D32" s="2"/>
      <c r="E32" s="2">
        <v>5</v>
      </c>
      <c r="F32" s="123" t="s">
        <v>29</v>
      </c>
      <c r="G32" s="123"/>
      <c r="J32" s="1">
        <v>2</v>
      </c>
      <c r="K32" s="37" t="s">
        <v>2</v>
      </c>
      <c r="M32" s="2">
        <v>9</v>
      </c>
      <c r="N32" s="129" t="s">
        <v>29</v>
      </c>
      <c r="O32" s="129"/>
    </row>
    <row r="33" spans="2:16" x14ac:dyDescent="0.25">
      <c r="B33" s="1">
        <v>2</v>
      </c>
      <c r="C33" s="17" t="s">
        <v>25</v>
      </c>
      <c r="D33" s="8"/>
      <c r="E33" s="2">
        <v>3</v>
      </c>
      <c r="F33" s="125" t="s">
        <v>11</v>
      </c>
      <c r="G33" s="125"/>
      <c r="J33" s="1">
        <v>0</v>
      </c>
      <c r="K33" s="15" t="s">
        <v>25</v>
      </c>
      <c r="M33" s="2">
        <v>2</v>
      </c>
      <c r="N33" s="126" t="s">
        <v>11</v>
      </c>
      <c r="O33" s="126"/>
    </row>
    <row r="34" spans="2:16" x14ac:dyDescent="0.25">
      <c r="B34" s="8">
        <v>1</v>
      </c>
      <c r="C34" s="38" t="s">
        <v>20</v>
      </c>
      <c r="E34" s="8">
        <v>0</v>
      </c>
      <c r="F34" s="122" t="s">
        <v>66</v>
      </c>
      <c r="G34" s="122"/>
      <c r="J34" s="8">
        <v>1</v>
      </c>
      <c r="K34" s="16" t="s">
        <v>30</v>
      </c>
    </row>
    <row r="35" spans="2:16" s="48" customFormat="1" x14ac:dyDescent="0.25">
      <c r="B35" s="8"/>
      <c r="C35" s="38"/>
      <c r="E35" s="8">
        <v>0</v>
      </c>
      <c r="F35" s="130" t="s">
        <v>30</v>
      </c>
      <c r="G35" s="130"/>
      <c r="J35" s="8">
        <v>1</v>
      </c>
      <c r="K35" s="38" t="s">
        <v>20</v>
      </c>
    </row>
    <row r="36" spans="2:16" x14ac:dyDescent="0.25">
      <c r="B36" s="8"/>
      <c r="C36" s="20" t="s">
        <v>144</v>
      </c>
      <c r="J36" s="8"/>
      <c r="K36" s="19"/>
    </row>
    <row r="37" spans="2:16" x14ac:dyDescent="0.25">
      <c r="B37" s="8"/>
      <c r="C37" s="18"/>
      <c r="J37" s="8"/>
      <c r="K37" s="19"/>
    </row>
    <row r="38" spans="2:16" x14ac:dyDescent="0.25">
      <c r="C38" s="124" t="s">
        <v>128</v>
      </c>
      <c r="D38" s="124"/>
    </row>
    <row r="39" spans="2:16" x14ac:dyDescent="0.25">
      <c r="C39" s="108"/>
      <c r="D39" s="108"/>
      <c r="E39" s="108"/>
      <c r="F39" s="108"/>
      <c r="K39" s="108"/>
      <c r="L39" s="108"/>
      <c r="M39" s="108"/>
      <c r="N39" s="108"/>
    </row>
    <row r="40" spans="2:16" x14ac:dyDescent="0.25">
      <c r="B40" s="82">
        <v>1</v>
      </c>
      <c r="C40" s="67" t="s">
        <v>83</v>
      </c>
      <c r="D40" s="53" t="s">
        <v>53</v>
      </c>
      <c r="E40" s="59">
        <v>16182</v>
      </c>
      <c r="F40" s="60">
        <v>90</v>
      </c>
      <c r="G40" s="78">
        <f t="shared" ref="G40:G59" si="0">E40/F40</f>
        <v>179.8</v>
      </c>
      <c r="H40" s="54" t="s">
        <v>28</v>
      </c>
      <c r="J40" s="6">
        <v>1</v>
      </c>
      <c r="K40" s="67" t="s">
        <v>49</v>
      </c>
      <c r="L40" s="47" t="s">
        <v>41</v>
      </c>
      <c r="M40" s="59">
        <v>20222</v>
      </c>
      <c r="N40" s="60">
        <v>98</v>
      </c>
      <c r="O40" s="77">
        <f t="shared" ref="O40:O59" si="1">M40/N40</f>
        <v>206.34693877551021</v>
      </c>
      <c r="P40" s="54" t="s">
        <v>28</v>
      </c>
    </row>
    <row r="41" spans="2:16" x14ac:dyDescent="0.25">
      <c r="B41" s="83">
        <v>2</v>
      </c>
      <c r="C41" s="67" t="s">
        <v>35</v>
      </c>
      <c r="D41" s="109" t="s">
        <v>69</v>
      </c>
      <c r="E41" s="61">
        <v>13546</v>
      </c>
      <c r="F41" s="38">
        <v>76</v>
      </c>
      <c r="G41" s="75">
        <f t="shared" si="0"/>
        <v>178.23684210526315</v>
      </c>
      <c r="H41" s="55" t="s">
        <v>28</v>
      </c>
      <c r="J41" s="5">
        <v>2</v>
      </c>
      <c r="K41" s="67" t="s">
        <v>123</v>
      </c>
      <c r="L41" s="23" t="s">
        <v>68</v>
      </c>
      <c r="M41" s="61">
        <v>10920</v>
      </c>
      <c r="N41" s="38">
        <v>52</v>
      </c>
      <c r="O41" s="76">
        <f t="shared" si="1"/>
        <v>210</v>
      </c>
      <c r="P41" s="55" t="s">
        <v>28</v>
      </c>
    </row>
    <row r="42" spans="2:16" x14ac:dyDescent="0.25">
      <c r="B42" s="83">
        <v>3</v>
      </c>
      <c r="C42" s="67" t="s">
        <v>135</v>
      </c>
      <c r="D42" s="110" t="s">
        <v>53</v>
      </c>
      <c r="E42" s="38">
        <v>16541</v>
      </c>
      <c r="F42" s="38">
        <v>95</v>
      </c>
      <c r="G42" s="75">
        <f t="shared" si="0"/>
        <v>174.1157894736842</v>
      </c>
      <c r="H42" s="56" t="s">
        <v>27</v>
      </c>
      <c r="J42" s="5">
        <v>3</v>
      </c>
      <c r="K42" s="67" t="s">
        <v>50</v>
      </c>
      <c r="L42" s="110" t="s">
        <v>53</v>
      </c>
      <c r="M42" s="61">
        <v>25148</v>
      </c>
      <c r="N42" s="38">
        <v>124</v>
      </c>
      <c r="O42" s="76">
        <f t="shared" si="1"/>
        <v>202.80645161290323</v>
      </c>
      <c r="P42" s="55" t="s">
        <v>28</v>
      </c>
    </row>
    <row r="43" spans="2:16" x14ac:dyDescent="0.25">
      <c r="B43" s="83">
        <v>4</v>
      </c>
      <c r="C43" s="67" t="s">
        <v>87</v>
      </c>
      <c r="D43" s="110" t="s">
        <v>53</v>
      </c>
      <c r="E43" s="61">
        <v>24448</v>
      </c>
      <c r="F43" s="38">
        <v>143</v>
      </c>
      <c r="G43" s="75">
        <f t="shared" si="0"/>
        <v>170.96503496503496</v>
      </c>
      <c r="H43" s="56" t="s">
        <v>27</v>
      </c>
      <c r="J43" s="5">
        <v>4</v>
      </c>
      <c r="K43" s="67" t="s">
        <v>45</v>
      </c>
      <c r="L43" s="23" t="s">
        <v>68</v>
      </c>
      <c r="M43" s="61">
        <v>36590</v>
      </c>
      <c r="N43" s="38">
        <v>182</v>
      </c>
      <c r="O43" s="76">
        <f t="shared" si="1"/>
        <v>201.04395604395606</v>
      </c>
      <c r="P43" s="55" t="s">
        <v>28</v>
      </c>
    </row>
    <row r="44" spans="2:16" x14ac:dyDescent="0.25">
      <c r="B44" s="83">
        <v>5</v>
      </c>
      <c r="C44" s="67" t="s">
        <v>36</v>
      </c>
      <c r="D44" s="23" t="s">
        <v>68</v>
      </c>
      <c r="E44" s="61">
        <v>10731</v>
      </c>
      <c r="F44" s="38">
        <v>63</v>
      </c>
      <c r="G44" s="75">
        <f t="shared" si="0"/>
        <v>170.33333333333334</v>
      </c>
      <c r="H44" s="56" t="s">
        <v>27</v>
      </c>
      <c r="J44" s="5">
        <v>5</v>
      </c>
      <c r="K44" s="67" t="s">
        <v>44</v>
      </c>
      <c r="L44" s="23" t="s">
        <v>68</v>
      </c>
      <c r="M44" s="61">
        <v>10229</v>
      </c>
      <c r="N44" s="38">
        <v>51</v>
      </c>
      <c r="O44" s="76">
        <f t="shared" si="1"/>
        <v>200.56862745098039</v>
      </c>
      <c r="P44" s="55" t="s">
        <v>28</v>
      </c>
    </row>
    <row r="45" spans="2:16" x14ac:dyDescent="0.25">
      <c r="B45" s="83">
        <v>6</v>
      </c>
      <c r="C45" s="67" t="s">
        <v>84</v>
      </c>
      <c r="D45" s="110" t="s">
        <v>53</v>
      </c>
      <c r="E45" s="38">
        <v>23856</v>
      </c>
      <c r="F45" s="38">
        <v>141</v>
      </c>
      <c r="G45" s="75">
        <f t="shared" si="0"/>
        <v>169.19148936170214</v>
      </c>
      <c r="H45" s="56" t="s">
        <v>27</v>
      </c>
      <c r="J45" s="5">
        <v>6</v>
      </c>
      <c r="K45" s="67" t="s">
        <v>137</v>
      </c>
      <c r="L45" s="23" t="s">
        <v>68</v>
      </c>
      <c r="M45" s="61">
        <v>17724</v>
      </c>
      <c r="N45" s="38">
        <v>89</v>
      </c>
      <c r="O45" s="75">
        <f t="shared" si="1"/>
        <v>199.14606741573033</v>
      </c>
      <c r="P45" s="55" t="s">
        <v>28</v>
      </c>
    </row>
    <row r="46" spans="2:16" x14ac:dyDescent="0.25">
      <c r="B46" s="83">
        <v>7</v>
      </c>
      <c r="C46" s="67" t="s">
        <v>100</v>
      </c>
      <c r="D46" s="23" t="s">
        <v>68</v>
      </c>
      <c r="E46" s="38">
        <v>40410</v>
      </c>
      <c r="F46" s="38">
        <v>240</v>
      </c>
      <c r="G46" s="75">
        <f t="shared" si="0"/>
        <v>168.375</v>
      </c>
      <c r="H46" s="56" t="s">
        <v>27</v>
      </c>
      <c r="J46" s="5">
        <v>7</v>
      </c>
      <c r="K46" s="67" t="s">
        <v>48</v>
      </c>
      <c r="L46" s="88" t="s">
        <v>138</v>
      </c>
      <c r="M46" s="61">
        <v>15527</v>
      </c>
      <c r="N46" s="38">
        <v>78</v>
      </c>
      <c r="O46" s="75">
        <f t="shared" si="1"/>
        <v>199.06410256410257</v>
      </c>
      <c r="P46" s="55" t="s">
        <v>28</v>
      </c>
    </row>
    <row r="47" spans="2:16" x14ac:dyDescent="0.25">
      <c r="B47" s="83">
        <v>8</v>
      </c>
      <c r="C47" s="67" t="s">
        <v>38</v>
      </c>
      <c r="D47" s="109" t="s">
        <v>69</v>
      </c>
      <c r="E47" s="38">
        <v>65479</v>
      </c>
      <c r="F47" s="38">
        <v>389</v>
      </c>
      <c r="G47" s="75">
        <f t="shared" si="0"/>
        <v>168.32647814910027</v>
      </c>
      <c r="H47" s="56" t="s">
        <v>27</v>
      </c>
      <c r="J47" s="5">
        <v>8</v>
      </c>
      <c r="K47" s="67" t="s">
        <v>103</v>
      </c>
      <c r="L47" s="23" t="s">
        <v>68</v>
      </c>
      <c r="M47" s="61">
        <v>20620</v>
      </c>
      <c r="N47" s="38">
        <v>104</v>
      </c>
      <c r="O47" s="75">
        <f t="shared" si="1"/>
        <v>198.26923076923077</v>
      </c>
      <c r="P47" s="55" t="s">
        <v>28</v>
      </c>
    </row>
    <row r="48" spans="2:16" x14ac:dyDescent="0.25">
      <c r="B48" s="83">
        <v>9</v>
      </c>
      <c r="C48" s="67" t="s">
        <v>142</v>
      </c>
      <c r="D48" s="110" t="s">
        <v>53</v>
      </c>
      <c r="E48" s="38">
        <v>11121</v>
      </c>
      <c r="F48" s="38">
        <v>67</v>
      </c>
      <c r="G48" s="75">
        <f t="shared" si="0"/>
        <v>165.98507462686567</v>
      </c>
      <c r="H48" s="56" t="s">
        <v>27</v>
      </c>
      <c r="J48" s="5">
        <v>8</v>
      </c>
      <c r="K48" s="67" t="s">
        <v>43</v>
      </c>
      <c r="L48" s="23" t="s">
        <v>68</v>
      </c>
      <c r="M48" s="61">
        <v>36802</v>
      </c>
      <c r="N48" s="38">
        <v>186</v>
      </c>
      <c r="O48" s="75">
        <f t="shared" si="1"/>
        <v>197.86021505376345</v>
      </c>
      <c r="P48" s="55" t="s">
        <v>28</v>
      </c>
    </row>
    <row r="49" spans="2:16" x14ac:dyDescent="0.25">
      <c r="B49" s="83">
        <v>10</v>
      </c>
      <c r="C49" s="67" t="s">
        <v>93</v>
      </c>
      <c r="D49" s="23" t="s">
        <v>68</v>
      </c>
      <c r="E49" s="38">
        <v>20713</v>
      </c>
      <c r="F49" s="38">
        <v>125</v>
      </c>
      <c r="G49" s="75">
        <f t="shared" si="0"/>
        <v>165.70400000000001</v>
      </c>
      <c r="H49" s="56" t="s">
        <v>27</v>
      </c>
      <c r="J49" s="5">
        <v>10</v>
      </c>
      <c r="K49" s="67" t="s">
        <v>46</v>
      </c>
      <c r="L49" s="87" t="s">
        <v>41</v>
      </c>
      <c r="M49" s="61">
        <v>24743</v>
      </c>
      <c r="N49" s="38">
        <v>128</v>
      </c>
      <c r="O49" s="75">
        <f t="shared" si="1"/>
        <v>193.3046875</v>
      </c>
      <c r="P49" s="55" t="s">
        <v>28</v>
      </c>
    </row>
    <row r="50" spans="2:16" x14ac:dyDescent="0.25">
      <c r="B50" s="83">
        <v>11</v>
      </c>
      <c r="C50" s="67" t="s">
        <v>37</v>
      </c>
      <c r="D50" s="23" t="s">
        <v>68</v>
      </c>
      <c r="E50" s="38">
        <v>18229</v>
      </c>
      <c r="F50" s="38">
        <v>112</v>
      </c>
      <c r="G50" s="75">
        <f t="shared" si="0"/>
        <v>162.75892857142858</v>
      </c>
      <c r="H50" s="56" t="s">
        <v>27</v>
      </c>
      <c r="J50" s="5">
        <v>11</v>
      </c>
      <c r="K50" s="67" t="s">
        <v>78</v>
      </c>
      <c r="L50" s="23" t="s">
        <v>68</v>
      </c>
      <c r="M50" s="61">
        <v>15958</v>
      </c>
      <c r="N50" s="38">
        <v>84</v>
      </c>
      <c r="O50" s="75">
        <f t="shared" si="1"/>
        <v>189.97619047619048</v>
      </c>
      <c r="P50" s="56" t="s">
        <v>27</v>
      </c>
    </row>
    <row r="51" spans="2:16" x14ac:dyDescent="0.25">
      <c r="B51" s="83">
        <v>12</v>
      </c>
      <c r="C51" s="67" t="s">
        <v>104</v>
      </c>
      <c r="D51" s="85" t="s">
        <v>42</v>
      </c>
      <c r="E51" s="38">
        <v>8131</v>
      </c>
      <c r="F51" s="38">
        <v>50</v>
      </c>
      <c r="G51" s="75">
        <f t="shared" si="0"/>
        <v>162.62</v>
      </c>
      <c r="H51" s="56" t="s">
        <v>27</v>
      </c>
      <c r="J51" s="5">
        <v>12</v>
      </c>
      <c r="K51" s="67" t="s">
        <v>143</v>
      </c>
      <c r="L51" s="87" t="s">
        <v>41</v>
      </c>
      <c r="M51" s="61">
        <v>15640</v>
      </c>
      <c r="N51" s="38">
        <v>83</v>
      </c>
      <c r="O51" s="75">
        <f t="shared" si="1"/>
        <v>188.43373493975903</v>
      </c>
      <c r="P51" s="56" t="s">
        <v>27</v>
      </c>
    </row>
    <row r="52" spans="2:16" x14ac:dyDescent="0.25">
      <c r="B52" s="83">
        <v>13</v>
      </c>
      <c r="C52" s="67" t="s">
        <v>122</v>
      </c>
      <c r="D52" s="85" t="s">
        <v>42</v>
      </c>
      <c r="E52" s="38">
        <v>10327</v>
      </c>
      <c r="F52" s="38">
        <v>64</v>
      </c>
      <c r="G52" s="75">
        <f t="shared" si="0"/>
        <v>161.359375</v>
      </c>
      <c r="H52" s="56" t="s">
        <v>27</v>
      </c>
      <c r="J52" s="5">
        <v>13</v>
      </c>
      <c r="K52" s="67" t="s">
        <v>51</v>
      </c>
      <c r="L52" s="23" t="s">
        <v>68</v>
      </c>
      <c r="M52" s="61">
        <v>19492</v>
      </c>
      <c r="N52" s="38">
        <v>104</v>
      </c>
      <c r="O52" s="75">
        <f t="shared" si="1"/>
        <v>187.42307692307693</v>
      </c>
      <c r="P52" s="56" t="s">
        <v>27</v>
      </c>
    </row>
    <row r="53" spans="2:16" x14ac:dyDescent="0.25">
      <c r="B53" s="83">
        <v>14</v>
      </c>
      <c r="C53" s="67" t="s">
        <v>40</v>
      </c>
      <c r="D53" s="111" t="s">
        <v>76</v>
      </c>
      <c r="E53" s="38">
        <v>22442</v>
      </c>
      <c r="F53" s="38">
        <v>140</v>
      </c>
      <c r="G53" s="75">
        <f t="shared" si="0"/>
        <v>160.30000000000001</v>
      </c>
      <c r="H53" s="56" t="s">
        <v>27</v>
      </c>
      <c r="J53" s="5">
        <v>14</v>
      </c>
      <c r="K53" s="67" t="s">
        <v>47</v>
      </c>
      <c r="L53" s="23" t="s">
        <v>68</v>
      </c>
      <c r="M53" s="61">
        <v>42527</v>
      </c>
      <c r="N53" s="38">
        <v>227</v>
      </c>
      <c r="O53" s="75">
        <f t="shared" si="1"/>
        <v>187.34361233480178</v>
      </c>
      <c r="P53" s="56" t="s">
        <v>27</v>
      </c>
    </row>
    <row r="54" spans="2:16" x14ac:dyDescent="0.25">
      <c r="B54" s="83">
        <v>15</v>
      </c>
      <c r="C54" s="67" t="s">
        <v>39</v>
      </c>
      <c r="D54" s="111" t="s">
        <v>76</v>
      </c>
      <c r="E54" s="38">
        <v>20970</v>
      </c>
      <c r="F54" s="38">
        <v>132</v>
      </c>
      <c r="G54" s="75">
        <f t="shared" si="0"/>
        <v>158.86363636363637</v>
      </c>
      <c r="H54" s="65" t="s">
        <v>32</v>
      </c>
      <c r="J54" s="5">
        <v>15</v>
      </c>
      <c r="K54" s="67" t="s">
        <v>106</v>
      </c>
      <c r="L54" s="111" t="s">
        <v>76</v>
      </c>
      <c r="M54" s="61">
        <v>23151</v>
      </c>
      <c r="N54" s="38">
        <v>125</v>
      </c>
      <c r="O54" s="75">
        <f t="shared" si="1"/>
        <v>185.208</v>
      </c>
      <c r="P54" s="56" t="s">
        <v>27</v>
      </c>
    </row>
    <row r="55" spans="2:16" x14ac:dyDescent="0.25">
      <c r="B55" s="83">
        <v>16</v>
      </c>
      <c r="C55" s="67" t="s">
        <v>132</v>
      </c>
      <c r="D55" s="111" t="s">
        <v>76</v>
      </c>
      <c r="E55" s="38">
        <v>14280</v>
      </c>
      <c r="F55" s="38">
        <v>90</v>
      </c>
      <c r="G55" s="75">
        <f t="shared" si="0"/>
        <v>158.66666666666666</v>
      </c>
      <c r="H55" s="65" t="s">
        <v>32</v>
      </c>
      <c r="J55" s="5">
        <v>16</v>
      </c>
      <c r="K55" s="67" t="s">
        <v>85</v>
      </c>
      <c r="L55" s="23" t="s">
        <v>68</v>
      </c>
      <c r="M55" s="61">
        <v>43752</v>
      </c>
      <c r="N55" s="38">
        <v>238</v>
      </c>
      <c r="O55" s="75">
        <f t="shared" si="1"/>
        <v>183.83193277310923</v>
      </c>
      <c r="P55" s="56" t="s">
        <v>27</v>
      </c>
    </row>
    <row r="56" spans="2:16" x14ac:dyDescent="0.25">
      <c r="B56" s="83">
        <v>17</v>
      </c>
      <c r="C56" s="67" t="s">
        <v>136</v>
      </c>
      <c r="D56" s="109" t="s">
        <v>69</v>
      </c>
      <c r="E56" s="38">
        <v>17317</v>
      </c>
      <c r="F56" s="38">
        <v>111</v>
      </c>
      <c r="G56" s="75">
        <f t="shared" si="0"/>
        <v>156.00900900900902</v>
      </c>
      <c r="H56" s="65" t="s">
        <v>32</v>
      </c>
      <c r="J56" s="5">
        <v>17</v>
      </c>
      <c r="K56" s="67" t="s">
        <v>169</v>
      </c>
      <c r="L56" s="87" t="s">
        <v>41</v>
      </c>
      <c r="M56" s="61">
        <v>19119</v>
      </c>
      <c r="N56" s="38">
        <v>104</v>
      </c>
      <c r="O56" s="75">
        <f t="shared" si="1"/>
        <v>183.83653846153845</v>
      </c>
      <c r="P56" s="56" t="s">
        <v>27</v>
      </c>
    </row>
    <row r="57" spans="2:16" x14ac:dyDescent="0.25">
      <c r="B57" s="83">
        <v>18</v>
      </c>
      <c r="C57" s="67" t="s">
        <v>88</v>
      </c>
      <c r="D57" s="111" t="s">
        <v>76</v>
      </c>
      <c r="E57" s="38">
        <v>18202</v>
      </c>
      <c r="F57" s="38">
        <v>117</v>
      </c>
      <c r="G57" s="75">
        <f t="shared" si="0"/>
        <v>155.57264957264957</v>
      </c>
      <c r="H57" s="65" t="s">
        <v>32</v>
      </c>
      <c r="J57" s="5">
        <v>18</v>
      </c>
      <c r="K57" s="67" t="s">
        <v>115</v>
      </c>
      <c r="L57" s="87" t="s">
        <v>41</v>
      </c>
      <c r="M57" s="61">
        <v>29377</v>
      </c>
      <c r="N57" s="38">
        <v>160</v>
      </c>
      <c r="O57" s="75">
        <f t="shared" si="1"/>
        <v>183.60624999999999</v>
      </c>
      <c r="P57" s="56" t="s">
        <v>27</v>
      </c>
    </row>
    <row r="58" spans="2:16" x14ac:dyDescent="0.25">
      <c r="B58" s="83">
        <v>19</v>
      </c>
      <c r="C58" s="67" t="s">
        <v>153</v>
      </c>
      <c r="D58" s="85" t="s">
        <v>42</v>
      </c>
      <c r="E58" s="38">
        <v>11148</v>
      </c>
      <c r="F58" s="38">
        <v>72</v>
      </c>
      <c r="G58" s="75">
        <f t="shared" si="0"/>
        <v>154.83333333333334</v>
      </c>
      <c r="H58" s="65" t="s">
        <v>32</v>
      </c>
      <c r="J58" s="5">
        <v>19</v>
      </c>
      <c r="K58" s="67" t="s">
        <v>96</v>
      </c>
      <c r="L58" s="85" t="s">
        <v>42</v>
      </c>
      <c r="M58" s="61">
        <v>12998</v>
      </c>
      <c r="N58" s="38">
        <v>71</v>
      </c>
      <c r="O58" s="75">
        <f t="shared" si="1"/>
        <v>183.07042253521126</v>
      </c>
      <c r="P58" s="56" t="s">
        <v>27</v>
      </c>
    </row>
    <row r="59" spans="2:16" x14ac:dyDescent="0.25">
      <c r="B59" s="84">
        <v>20</v>
      </c>
      <c r="C59" s="67" t="s">
        <v>166</v>
      </c>
      <c r="D59" s="134" t="s">
        <v>116</v>
      </c>
      <c r="E59" s="38">
        <v>17806</v>
      </c>
      <c r="F59" s="38">
        <v>116</v>
      </c>
      <c r="G59" s="75">
        <f t="shared" si="0"/>
        <v>153.5</v>
      </c>
      <c r="H59" s="66" t="s">
        <v>32</v>
      </c>
      <c r="J59" s="4">
        <v>20</v>
      </c>
      <c r="K59" s="131" t="s">
        <v>170</v>
      </c>
      <c r="L59" s="23" t="s">
        <v>68</v>
      </c>
      <c r="M59" s="38">
        <v>37679</v>
      </c>
      <c r="N59" s="38">
        <v>208</v>
      </c>
      <c r="O59" s="75">
        <f t="shared" si="1"/>
        <v>181.14903846153845</v>
      </c>
      <c r="P59" s="63" t="s">
        <v>27</v>
      </c>
    </row>
    <row r="60" spans="2:16" x14ac:dyDescent="0.25">
      <c r="C60" s="68" t="s">
        <v>168</v>
      </c>
      <c r="D60" s="51"/>
      <c r="E60" s="44">
        <f>SUM(E40:E59)</f>
        <v>401879</v>
      </c>
      <c r="F60" s="45">
        <f>SUM(F40:F59)</f>
        <v>2433</v>
      </c>
      <c r="G60" s="46">
        <f>+E60/F60</f>
        <v>165.17838060008219</v>
      </c>
      <c r="K60" s="68" t="s">
        <v>171</v>
      </c>
      <c r="L60" s="51"/>
      <c r="M60" s="44">
        <f>SUM(M40:M59)</f>
        <v>478218</v>
      </c>
      <c r="N60" s="45">
        <f>SUM(N40:N59)</f>
        <v>2496</v>
      </c>
      <c r="O60" s="46">
        <f>+M60/N60</f>
        <v>191.59375</v>
      </c>
    </row>
    <row r="61" spans="2:16" x14ac:dyDescent="0.25">
      <c r="E61" s="24"/>
      <c r="F61" s="24"/>
      <c r="G61" s="25"/>
      <c r="M61" s="24"/>
      <c r="N61" s="24"/>
      <c r="O61" s="25"/>
    </row>
    <row r="62" spans="2:16" x14ac:dyDescent="0.25">
      <c r="B62" s="26">
        <v>4</v>
      </c>
      <c r="C62" s="13" t="s">
        <v>68</v>
      </c>
      <c r="E62" s="24">
        <v>5</v>
      </c>
      <c r="F62" s="119" t="s">
        <v>52</v>
      </c>
      <c r="G62" s="119"/>
      <c r="J62" s="26">
        <v>11</v>
      </c>
      <c r="K62" s="13" t="s">
        <v>68</v>
      </c>
      <c r="M62" s="24">
        <v>1</v>
      </c>
      <c r="N62" s="119" t="s">
        <v>52</v>
      </c>
      <c r="O62" s="119"/>
    </row>
    <row r="63" spans="2:16" x14ac:dyDescent="0.25">
      <c r="B63" s="27">
        <v>3</v>
      </c>
      <c r="C63" s="97" t="s">
        <v>69</v>
      </c>
      <c r="E63" s="24">
        <v>0</v>
      </c>
      <c r="F63" s="120" t="s">
        <v>41</v>
      </c>
      <c r="G63" s="120"/>
      <c r="J63" s="26">
        <v>5</v>
      </c>
      <c r="K63" s="14" t="s">
        <v>41</v>
      </c>
      <c r="M63" s="24">
        <v>0</v>
      </c>
      <c r="N63" s="123" t="s">
        <v>69</v>
      </c>
      <c r="O63" s="123"/>
    </row>
    <row r="64" spans="2:16" x14ac:dyDescent="0.25">
      <c r="B64" s="27">
        <v>3</v>
      </c>
      <c r="C64" s="28" t="s">
        <v>42</v>
      </c>
      <c r="E64" s="24">
        <v>0</v>
      </c>
      <c r="F64" s="121" t="s">
        <v>112</v>
      </c>
      <c r="G64" s="121"/>
      <c r="J64" s="26">
        <v>1</v>
      </c>
      <c r="K64" s="28" t="s">
        <v>42</v>
      </c>
      <c r="M64" s="26">
        <v>1</v>
      </c>
      <c r="N64" s="118" t="s">
        <v>53</v>
      </c>
      <c r="O64" s="118"/>
    </row>
    <row r="65" spans="2:15" x14ac:dyDescent="0.25">
      <c r="B65" s="27">
        <v>5</v>
      </c>
      <c r="C65" s="32" t="s">
        <v>53</v>
      </c>
      <c r="E65" s="27">
        <v>0</v>
      </c>
      <c r="F65" s="122" t="s">
        <v>72</v>
      </c>
      <c r="G65" s="122"/>
      <c r="J65" s="26">
        <v>0</v>
      </c>
      <c r="K65" s="31" t="s">
        <v>67</v>
      </c>
      <c r="M65" s="26">
        <v>0</v>
      </c>
      <c r="N65" s="117" t="s">
        <v>77</v>
      </c>
      <c r="O65" s="117"/>
    </row>
    <row r="66" spans="2:15" x14ac:dyDescent="0.25">
      <c r="B66" s="29"/>
      <c r="C66" s="101"/>
      <c r="D66" s="100"/>
      <c r="E66" s="27">
        <v>1</v>
      </c>
      <c r="F66" s="99" t="s">
        <v>116</v>
      </c>
      <c r="G66" s="29"/>
      <c r="J66" s="26"/>
      <c r="K66" s="30"/>
      <c r="M66" s="26">
        <v>1</v>
      </c>
      <c r="N66" s="90" t="s">
        <v>138</v>
      </c>
      <c r="O66" s="89"/>
    </row>
    <row r="67" spans="2:15" x14ac:dyDescent="0.25">
      <c r="C67" s="20" t="s">
        <v>167</v>
      </c>
      <c r="E67" s="27"/>
      <c r="F67" s="29"/>
      <c r="G67" s="29"/>
    </row>
    <row r="68" spans="2:15" x14ac:dyDescent="0.25">
      <c r="E68" s="27"/>
      <c r="F68" s="29"/>
      <c r="G68" s="29"/>
    </row>
    <row r="69" spans="2:15" ht="15.75" x14ac:dyDescent="0.25">
      <c r="C69" s="33" t="s">
        <v>70</v>
      </c>
    </row>
    <row r="70" spans="2:15" x14ac:dyDescent="0.25">
      <c r="C70" s="108"/>
      <c r="D70" s="108"/>
      <c r="E70" s="108"/>
      <c r="F70" s="108"/>
      <c r="K70" s="108"/>
      <c r="L70" s="108"/>
      <c r="M70" s="108"/>
      <c r="N70" s="108"/>
      <c r="O70" s="108"/>
    </row>
    <row r="71" spans="2:15" ht="15.75" x14ac:dyDescent="0.25">
      <c r="B71" s="6">
        <v>1</v>
      </c>
      <c r="C71" s="67" t="s">
        <v>55</v>
      </c>
      <c r="D71" s="114" t="s">
        <v>63</v>
      </c>
      <c r="E71" s="61">
        <v>19391</v>
      </c>
      <c r="F71" s="38">
        <v>94</v>
      </c>
      <c r="G71" s="77">
        <f t="shared" ref="G71" si="2">E71/F71</f>
        <v>206.28723404255319</v>
      </c>
      <c r="J71" s="6">
        <v>1</v>
      </c>
      <c r="K71" s="67" t="s">
        <v>155</v>
      </c>
      <c r="L71" s="114" t="s">
        <v>63</v>
      </c>
      <c r="M71" s="81">
        <v>11501</v>
      </c>
      <c r="N71" s="81">
        <v>51</v>
      </c>
      <c r="O71" s="115">
        <f t="shared" ref="O71:O90" si="3">M71/N71</f>
        <v>225.50980392156862</v>
      </c>
    </row>
    <row r="72" spans="2:15" x14ac:dyDescent="0.25">
      <c r="B72" s="5">
        <v>2</v>
      </c>
      <c r="C72" s="67" t="s">
        <v>59</v>
      </c>
      <c r="D72" s="71" t="s">
        <v>79</v>
      </c>
      <c r="E72" s="61">
        <v>33930</v>
      </c>
      <c r="F72" s="38">
        <v>167</v>
      </c>
      <c r="G72" s="76">
        <f t="shared" ref="G72:G90" si="4">E72/F72</f>
        <v>203.17365269461078</v>
      </c>
      <c r="J72" s="5">
        <v>2</v>
      </c>
      <c r="K72" s="67" t="s">
        <v>121</v>
      </c>
      <c r="L72" s="138" t="s">
        <v>65</v>
      </c>
      <c r="M72" s="38">
        <v>15913</v>
      </c>
      <c r="N72" s="38">
        <v>72</v>
      </c>
      <c r="O72" s="76">
        <f t="shared" si="3"/>
        <v>221.01388888888889</v>
      </c>
    </row>
    <row r="73" spans="2:15" x14ac:dyDescent="0.25">
      <c r="B73" s="5">
        <v>3</v>
      </c>
      <c r="C73" s="67" t="s">
        <v>57</v>
      </c>
      <c r="D73" s="92" t="s">
        <v>91</v>
      </c>
      <c r="E73" s="61">
        <v>32100</v>
      </c>
      <c r="F73" s="38">
        <v>158</v>
      </c>
      <c r="G73" s="76">
        <f t="shared" si="4"/>
        <v>203.16455696202533</v>
      </c>
      <c r="H73" s="49"/>
      <c r="J73" s="5">
        <v>3</v>
      </c>
      <c r="K73" s="67" t="s">
        <v>90</v>
      </c>
      <c r="L73" s="139" t="s">
        <v>89</v>
      </c>
      <c r="M73" s="38">
        <v>26807</v>
      </c>
      <c r="N73" s="38">
        <v>123</v>
      </c>
      <c r="O73" s="76">
        <f t="shared" si="3"/>
        <v>217.9430894308943</v>
      </c>
    </row>
    <row r="74" spans="2:15" x14ac:dyDescent="0.25">
      <c r="B74" s="5">
        <v>4</v>
      </c>
      <c r="C74" s="67" t="s">
        <v>56</v>
      </c>
      <c r="D74" s="71" t="s">
        <v>79</v>
      </c>
      <c r="E74" s="61">
        <v>31586</v>
      </c>
      <c r="F74" s="38">
        <v>156</v>
      </c>
      <c r="G74" s="76">
        <f t="shared" si="4"/>
        <v>202.47435897435898</v>
      </c>
      <c r="H74" s="50"/>
      <c r="J74" s="5">
        <v>4</v>
      </c>
      <c r="K74" s="67" t="s">
        <v>101</v>
      </c>
      <c r="L74" s="138" t="s">
        <v>65</v>
      </c>
      <c r="M74" s="38">
        <v>37475</v>
      </c>
      <c r="N74" s="38">
        <v>173</v>
      </c>
      <c r="O74" s="76">
        <f t="shared" si="3"/>
        <v>216.61849710982659</v>
      </c>
    </row>
    <row r="75" spans="2:15" x14ac:dyDescent="0.25">
      <c r="B75" s="5">
        <v>5</v>
      </c>
      <c r="C75" s="67" t="s">
        <v>54</v>
      </c>
      <c r="D75" s="94" t="s">
        <v>62</v>
      </c>
      <c r="E75" s="61">
        <v>34262</v>
      </c>
      <c r="F75" s="38">
        <v>174</v>
      </c>
      <c r="G75" s="75">
        <f t="shared" si="4"/>
        <v>196.90804597701148</v>
      </c>
      <c r="H75" s="50"/>
      <c r="J75" s="5">
        <v>5</v>
      </c>
      <c r="K75" s="67" t="s">
        <v>119</v>
      </c>
      <c r="L75" s="96" t="s">
        <v>102</v>
      </c>
      <c r="M75" s="38">
        <v>39368</v>
      </c>
      <c r="N75" s="38">
        <v>183</v>
      </c>
      <c r="O75" s="76">
        <f t="shared" si="3"/>
        <v>215.12568306010928</v>
      </c>
    </row>
    <row r="76" spans="2:15" x14ac:dyDescent="0.25">
      <c r="B76" s="5">
        <v>6</v>
      </c>
      <c r="C76" s="67" t="s">
        <v>58</v>
      </c>
      <c r="D76" s="70" t="s">
        <v>64</v>
      </c>
      <c r="E76" s="61">
        <v>37737</v>
      </c>
      <c r="F76" s="38">
        <v>192</v>
      </c>
      <c r="G76" s="102">
        <f t="shared" si="4"/>
        <v>196.546875</v>
      </c>
      <c r="J76" s="5">
        <v>6</v>
      </c>
      <c r="K76" s="67" t="s">
        <v>126</v>
      </c>
      <c r="L76" s="136" t="s">
        <v>147</v>
      </c>
      <c r="M76" s="38">
        <v>63509</v>
      </c>
      <c r="N76" s="38">
        <v>296</v>
      </c>
      <c r="O76" s="76">
        <f t="shared" si="3"/>
        <v>214.55743243243242</v>
      </c>
    </row>
    <row r="77" spans="2:15" x14ac:dyDescent="0.25">
      <c r="B77" s="5">
        <v>7</v>
      </c>
      <c r="C77" s="67" t="s">
        <v>107</v>
      </c>
      <c r="D77" s="71" t="s">
        <v>79</v>
      </c>
      <c r="E77" s="61">
        <v>30768</v>
      </c>
      <c r="F77" s="38">
        <v>158</v>
      </c>
      <c r="G77" s="75">
        <f t="shared" si="4"/>
        <v>194.73417721518987</v>
      </c>
      <c r="J77" s="5">
        <v>7</v>
      </c>
      <c r="K77" s="67" t="s">
        <v>81</v>
      </c>
      <c r="L77" s="140" t="s">
        <v>139</v>
      </c>
      <c r="M77" s="38">
        <v>34468</v>
      </c>
      <c r="N77" s="38">
        <v>161</v>
      </c>
      <c r="O77" s="76">
        <f t="shared" si="3"/>
        <v>214.08695652173913</v>
      </c>
    </row>
    <row r="78" spans="2:15" x14ac:dyDescent="0.25">
      <c r="B78" s="5">
        <v>8</v>
      </c>
      <c r="C78" s="67" t="s">
        <v>118</v>
      </c>
      <c r="D78" s="104" t="s">
        <v>73</v>
      </c>
      <c r="E78" s="61">
        <v>12261</v>
      </c>
      <c r="F78" s="38">
        <v>63</v>
      </c>
      <c r="G78" s="75">
        <f t="shared" si="4"/>
        <v>194.61904761904762</v>
      </c>
      <c r="J78" s="5">
        <v>8</v>
      </c>
      <c r="K78" s="67" t="s">
        <v>105</v>
      </c>
      <c r="L78" s="94" t="s">
        <v>62</v>
      </c>
      <c r="M78" s="38">
        <v>48520</v>
      </c>
      <c r="N78" s="38">
        <v>227</v>
      </c>
      <c r="O78" s="76">
        <f t="shared" si="3"/>
        <v>213.7444933920705</v>
      </c>
    </row>
    <row r="79" spans="2:15" x14ac:dyDescent="0.25">
      <c r="B79" s="5">
        <v>9</v>
      </c>
      <c r="C79" s="67" t="s">
        <v>117</v>
      </c>
      <c r="D79" s="95" t="s">
        <v>113</v>
      </c>
      <c r="E79" s="61">
        <v>40296</v>
      </c>
      <c r="F79" s="38">
        <v>208</v>
      </c>
      <c r="G79" s="75">
        <f t="shared" si="4"/>
        <v>193.73076923076923</v>
      </c>
      <c r="J79" s="5">
        <v>9</v>
      </c>
      <c r="K79" s="67" t="s">
        <v>177</v>
      </c>
      <c r="L79" s="138" t="s">
        <v>65</v>
      </c>
      <c r="M79" s="38">
        <v>17285</v>
      </c>
      <c r="N79" s="38">
        <v>81</v>
      </c>
      <c r="O79" s="76">
        <f t="shared" si="3"/>
        <v>213.39506172839506</v>
      </c>
    </row>
    <row r="80" spans="2:15" x14ac:dyDescent="0.25">
      <c r="B80" s="5">
        <v>10</v>
      </c>
      <c r="C80" s="67" t="s">
        <v>61</v>
      </c>
      <c r="D80" s="93" t="s">
        <v>63</v>
      </c>
      <c r="E80" s="61">
        <v>42948</v>
      </c>
      <c r="F80" s="38">
        <v>222</v>
      </c>
      <c r="G80" s="75">
        <f t="shared" si="4"/>
        <v>193.45945945945945</v>
      </c>
      <c r="J80" s="5">
        <v>10</v>
      </c>
      <c r="K80" s="67" t="s">
        <v>157</v>
      </c>
      <c r="L80" s="138" t="s">
        <v>65</v>
      </c>
      <c r="M80" s="38">
        <v>32759</v>
      </c>
      <c r="N80" s="38">
        <v>154</v>
      </c>
      <c r="O80" s="76">
        <f t="shared" si="3"/>
        <v>212.72077922077921</v>
      </c>
    </row>
    <row r="81" spans="2:17" x14ac:dyDescent="0.25">
      <c r="B81" s="5">
        <v>11</v>
      </c>
      <c r="C81" s="67" t="s">
        <v>125</v>
      </c>
      <c r="D81" s="135" t="s">
        <v>124</v>
      </c>
      <c r="E81" s="61">
        <v>42861</v>
      </c>
      <c r="F81" s="38">
        <v>222</v>
      </c>
      <c r="G81" s="75">
        <f t="shared" si="4"/>
        <v>193.06756756756758</v>
      </c>
      <c r="J81" s="5">
        <v>11</v>
      </c>
      <c r="K81" s="67" t="s">
        <v>129</v>
      </c>
      <c r="L81" s="141" t="s">
        <v>178</v>
      </c>
      <c r="M81" s="38">
        <v>41464</v>
      </c>
      <c r="N81" s="38">
        <v>195</v>
      </c>
      <c r="O81" s="76">
        <f t="shared" si="3"/>
        <v>212.63589743589745</v>
      </c>
    </row>
    <row r="82" spans="2:17" x14ac:dyDescent="0.25">
      <c r="B82" s="5">
        <v>12</v>
      </c>
      <c r="C82" s="67" t="s">
        <v>60</v>
      </c>
      <c r="D82" s="92" t="s">
        <v>91</v>
      </c>
      <c r="E82" s="61">
        <v>25357</v>
      </c>
      <c r="F82" s="38">
        <v>132</v>
      </c>
      <c r="G82" s="75">
        <f t="shared" si="4"/>
        <v>192.09848484848484</v>
      </c>
      <c r="J82" s="5">
        <v>12</v>
      </c>
      <c r="K82" s="67" t="s">
        <v>179</v>
      </c>
      <c r="L82" s="92" t="s">
        <v>91</v>
      </c>
      <c r="M82" s="38">
        <v>61010</v>
      </c>
      <c r="N82" s="38">
        <v>288</v>
      </c>
      <c r="O82" s="76">
        <f t="shared" si="3"/>
        <v>211.84027777777777</v>
      </c>
    </row>
    <row r="83" spans="2:17" x14ac:dyDescent="0.25">
      <c r="B83" s="5">
        <v>13</v>
      </c>
      <c r="C83" s="67" t="s">
        <v>97</v>
      </c>
      <c r="D83" s="93" t="s">
        <v>63</v>
      </c>
      <c r="E83" s="61">
        <v>18326</v>
      </c>
      <c r="F83" s="38">
        <v>96</v>
      </c>
      <c r="G83" s="75">
        <f t="shared" si="4"/>
        <v>190.89583333333334</v>
      </c>
      <c r="J83" s="5">
        <v>13</v>
      </c>
      <c r="K83" s="67" t="s">
        <v>180</v>
      </c>
      <c r="L83" s="135" t="s">
        <v>181</v>
      </c>
      <c r="M83" s="38">
        <v>27542</v>
      </c>
      <c r="N83" s="38">
        <v>130</v>
      </c>
      <c r="O83" s="76">
        <f t="shared" si="3"/>
        <v>211.86153846153846</v>
      </c>
    </row>
    <row r="84" spans="2:17" x14ac:dyDescent="0.25">
      <c r="B84" s="5">
        <v>14</v>
      </c>
      <c r="C84" s="67" t="s">
        <v>108</v>
      </c>
      <c r="D84" s="94" t="s">
        <v>62</v>
      </c>
      <c r="E84" s="61">
        <v>37891</v>
      </c>
      <c r="F84" s="38">
        <v>199</v>
      </c>
      <c r="G84" s="75">
        <f t="shared" si="4"/>
        <v>190.4070351758794</v>
      </c>
      <c r="J84" s="5">
        <v>14</v>
      </c>
      <c r="K84" s="67" t="s">
        <v>114</v>
      </c>
      <c r="L84" s="7" t="s">
        <v>120</v>
      </c>
      <c r="M84" s="38">
        <v>64525</v>
      </c>
      <c r="N84" s="38">
        <v>305</v>
      </c>
      <c r="O84" s="76">
        <f t="shared" si="3"/>
        <v>211.55737704918033</v>
      </c>
      <c r="Q84" s="79"/>
    </row>
    <row r="85" spans="2:17" x14ac:dyDescent="0.25">
      <c r="B85" s="5">
        <v>15</v>
      </c>
      <c r="C85" s="67" t="s">
        <v>109</v>
      </c>
      <c r="D85" s="136" t="s">
        <v>147</v>
      </c>
      <c r="E85" s="61">
        <v>35268</v>
      </c>
      <c r="F85" s="38">
        <v>186</v>
      </c>
      <c r="G85" s="75">
        <f t="shared" si="4"/>
        <v>189.61290322580646</v>
      </c>
      <c r="J85" s="5">
        <v>15</v>
      </c>
      <c r="K85" s="67" t="s">
        <v>145</v>
      </c>
      <c r="L85" s="7" t="s">
        <v>146</v>
      </c>
      <c r="M85" s="38">
        <v>24744</v>
      </c>
      <c r="N85" s="38">
        <v>117</v>
      </c>
      <c r="O85" s="76">
        <f t="shared" si="3"/>
        <v>211.48717948717947</v>
      </c>
      <c r="Q85" s="79"/>
    </row>
    <row r="86" spans="2:17" x14ac:dyDescent="0.25">
      <c r="B86" s="5">
        <v>16</v>
      </c>
      <c r="C86" s="67" t="s">
        <v>154</v>
      </c>
      <c r="D86" s="95" t="s">
        <v>113</v>
      </c>
      <c r="E86" s="61">
        <v>19709</v>
      </c>
      <c r="F86" s="38">
        <v>104</v>
      </c>
      <c r="G86" s="75">
        <f t="shared" si="4"/>
        <v>189.50961538461539</v>
      </c>
      <c r="J86" s="5">
        <v>16</v>
      </c>
      <c r="K86" s="67" t="s">
        <v>158</v>
      </c>
      <c r="L86" s="7" t="s">
        <v>159</v>
      </c>
      <c r="M86" s="38">
        <v>49842</v>
      </c>
      <c r="N86" s="38">
        <v>236</v>
      </c>
      <c r="O86" s="76">
        <f t="shared" si="3"/>
        <v>211.19491525423729</v>
      </c>
    </row>
    <row r="87" spans="2:17" x14ac:dyDescent="0.25">
      <c r="B87" s="5">
        <v>17</v>
      </c>
      <c r="C87" s="67" t="s">
        <v>94</v>
      </c>
      <c r="D87" s="112" t="s">
        <v>80</v>
      </c>
      <c r="E87" s="61">
        <v>16269</v>
      </c>
      <c r="F87" s="38">
        <v>86</v>
      </c>
      <c r="G87" s="75">
        <f t="shared" si="4"/>
        <v>189.17441860465115</v>
      </c>
      <c r="J87" s="5">
        <v>17</v>
      </c>
      <c r="K87" s="67" t="s">
        <v>182</v>
      </c>
      <c r="L87" s="93" t="s">
        <v>63</v>
      </c>
      <c r="M87" s="38">
        <v>26164</v>
      </c>
      <c r="N87" s="38">
        <v>124</v>
      </c>
      <c r="O87" s="76">
        <f t="shared" si="3"/>
        <v>211</v>
      </c>
    </row>
    <row r="88" spans="2:17" x14ac:dyDescent="0.25">
      <c r="B88" s="5">
        <v>18</v>
      </c>
      <c r="C88" s="67" t="s">
        <v>172</v>
      </c>
      <c r="D88" s="135" t="s">
        <v>175</v>
      </c>
      <c r="E88" s="61">
        <v>23211</v>
      </c>
      <c r="F88" s="38">
        <v>123</v>
      </c>
      <c r="G88" s="75">
        <f t="shared" si="4"/>
        <v>188.70731707317074</v>
      </c>
      <c r="J88" s="5">
        <v>17</v>
      </c>
      <c r="K88" s="67" t="s">
        <v>183</v>
      </c>
      <c r="L88" s="135" t="s">
        <v>184</v>
      </c>
      <c r="M88" s="38">
        <v>73564</v>
      </c>
      <c r="N88" s="38">
        <v>349</v>
      </c>
      <c r="O88" s="76">
        <f t="shared" si="3"/>
        <v>210.78510028653295</v>
      </c>
    </row>
    <row r="89" spans="2:17" x14ac:dyDescent="0.25">
      <c r="B89" s="5">
        <v>19</v>
      </c>
      <c r="C89" s="67" t="s">
        <v>173</v>
      </c>
      <c r="D89" s="70" t="s">
        <v>64</v>
      </c>
      <c r="E89" s="61">
        <v>20358</v>
      </c>
      <c r="F89" s="38">
        <v>108</v>
      </c>
      <c r="G89" s="75">
        <f t="shared" si="4"/>
        <v>188.5</v>
      </c>
      <c r="J89" s="5">
        <v>19</v>
      </c>
      <c r="K89" s="67" t="s">
        <v>156</v>
      </c>
      <c r="L89" s="142" t="s">
        <v>181</v>
      </c>
      <c r="M89" s="38">
        <v>22303</v>
      </c>
      <c r="N89" s="38">
        <v>106</v>
      </c>
      <c r="O89" s="76">
        <f t="shared" si="3"/>
        <v>210.40566037735849</v>
      </c>
    </row>
    <row r="90" spans="2:17" x14ac:dyDescent="0.25">
      <c r="B90" s="4">
        <v>20</v>
      </c>
      <c r="C90" s="67" t="s">
        <v>174</v>
      </c>
      <c r="D90" s="137" t="s">
        <v>80</v>
      </c>
      <c r="E90" s="61">
        <v>22605</v>
      </c>
      <c r="F90" s="38">
        <v>120</v>
      </c>
      <c r="G90" s="75">
        <f t="shared" si="4"/>
        <v>188.375</v>
      </c>
      <c r="J90" s="4">
        <v>20</v>
      </c>
      <c r="K90" s="67" t="s">
        <v>185</v>
      </c>
      <c r="L90" s="104" t="s">
        <v>73</v>
      </c>
      <c r="M90" s="38">
        <v>17040</v>
      </c>
      <c r="N90" s="38">
        <v>81</v>
      </c>
      <c r="O90" s="113">
        <f t="shared" si="3"/>
        <v>210.37037037037038</v>
      </c>
    </row>
    <row r="91" spans="2:17" ht="15.75" x14ac:dyDescent="0.25">
      <c r="C91" s="68"/>
      <c r="D91" s="51"/>
      <c r="E91" s="44">
        <f>SUM(E71:E90)</f>
        <v>577134</v>
      </c>
      <c r="F91" s="45">
        <f>SUM(F71:F90)</f>
        <v>2968</v>
      </c>
      <c r="G91" s="46">
        <f>+E91/F91</f>
        <v>194.4521563342318</v>
      </c>
      <c r="K91" s="68"/>
      <c r="L91" s="51"/>
      <c r="M91" s="44">
        <f>SUM(M71:M90)</f>
        <v>735803</v>
      </c>
      <c r="N91" s="45">
        <f>SUM(N71:N90)</f>
        <v>3452</v>
      </c>
      <c r="O91" s="72">
        <f>+M91/N91</f>
        <v>213.1526651216686</v>
      </c>
    </row>
    <row r="92" spans="2:17" x14ac:dyDescent="0.25">
      <c r="B92" s="26">
        <v>3</v>
      </c>
      <c r="C92" s="41" t="s">
        <v>79</v>
      </c>
    </row>
    <row r="93" spans="2:17" x14ac:dyDescent="0.25">
      <c r="B93" s="26">
        <v>3</v>
      </c>
      <c r="C93" s="35" t="s">
        <v>63</v>
      </c>
      <c r="J93" s="26">
        <v>4</v>
      </c>
      <c r="K93" s="34" t="s">
        <v>65</v>
      </c>
    </row>
    <row r="94" spans="2:17" x14ac:dyDescent="0.25">
      <c r="B94" s="26">
        <v>2</v>
      </c>
      <c r="C94" s="36" t="s">
        <v>64</v>
      </c>
      <c r="E94" s="48" t="s">
        <v>99</v>
      </c>
      <c r="J94" s="26">
        <v>1</v>
      </c>
      <c r="K94" s="103" t="s">
        <v>73</v>
      </c>
      <c r="M94" t="s">
        <v>98</v>
      </c>
    </row>
    <row r="95" spans="2:17" x14ac:dyDescent="0.25">
      <c r="B95" s="26">
        <v>2</v>
      </c>
      <c r="C95" s="40" t="s">
        <v>91</v>
      </c>
      <c r="E95" s="48" t="s">
        <v>176</v>
      </c>
      <c r="J95" s="26">
        <v>1</v>
      </c>
      <c r="K95" s="43" t="s">
        <v>89</v>
      </c>
      <c r="M95" t="s">
        <v>186</v>
      </c>
    </row>
    <row r="96" spans="2:17" x14ac:dyDescent="0.25">
      <c r="B96" s="26">
        <v>2</v>
      </c>
      <c r="C96" s="91" t="s">
        <v>80</v>
      </c>
      <c r="J96" s="26">
        <v>1</v>
      </c>
      <c r="K96" s="40" t="s">
        <v>91</v>
      </c>
    </row>
    <row r="97" spans="2:11" x14ac:dyDescent="0.25">
      <c r="B97" s="26">
        <v>2</v>
      </c>
      <c r="C97" s="42" t="s">
        <v>62</v>
      </c>
      <c r="J97" s="26">
        <v>1</v>
      </c>
      <c r="K97" s="42" t="s">
        <v>62</v>
      </c>
    </row>
    <row r="98" spans="2:11" x14ac:dyDescent="0.25">
      <c r="B98" s="26">
        <v>2</v>
      </c>
      <c r="C98" s="69" t="s">
        <v>113</v>
      </c>
      <c r="J98" s="26">
        <v>2</v>
      </c>
      <c r="K98" s="35" t="s">
        <v>63</v>
      </c>
    </row>
    <row r="99" spans="2:11" x14ac:dyDescent="0.25">
      <c r="B99" s="26">
        <v>1</v>
      </c>
      <c r="C99" s="105" t="s">
        <v>147</v>
      </c>
      <c r="J99" s="26">
        <v>1</v>
      </c>
      <c r="K99" s="64" t="s">
        <v>102</v>
      </c>
    </row>
    <row r="100" spans="2:11" x14ac:dyDescent="0.25">
      <c r="C100" s="81"/>
      <c r="J100" s="26">
        <v>1</v>
      </c>
      <c r="K100" s="73" t="s">
        <v>139</v>
      </c>
    </row>
    <row r="101" spans="2:11" x14ac:dyDescent="0.25">
      <c r="J101" s="26">
        <v>1</v>
      </c>
      <c r="K101" s="105" t="s">
        <v>147</v>
      </c>
    </row>
  </sheetData>
  <sortState ref="K9:P28">
    <sortCondition descending="1" ref="O9:O28"/>
  </sortState>
  <mergeCells count="21">
    <mergeCell ref="C3:D3"/>
    <mergeCell ref="C38:D38"/>
    <mergeCell ref="F34:G34"/>
    <mergeCell ref="F33:G33"/>
    <mergeCell ref="N33:O33"/>
    <mergeCell ref="N31:O31"/>
    <mergeCell ref="G3:I3"/>
    <mergeCell ref="C4:H4"/>
    <mergeCell ref="K4:P4"/>
    <mergeCell ref="N32:O32"/>
    <mergeCell ref="F32:G32"/>
    <mergeCell ref="F31:G31"/>
    <mergeCell ref="F35:G35"/>
    <mergeCell ref="N65:O65"/>
    <mergeCell ref="N64:O64"/>
    <mergeCell ref="F62:G62"/>
    <mergeCell ref="F63:G63"/>
    <mergeCell ref="F64:G64"/>
    <mergeCell ref="F65:G65"/>
    <mergeCell ref="N63:O63"/>
    <mergeCell ref="N62:O62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TOP20_dec2018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Patrice</cp:lastModifiedBy>
  <cp:lastPrinted>2016-11-12T17:34:55Z</cp:lastPrinted>
  <dcterms:created xsi:type="dcterms:W3CDTF">2016-10-26T12:02:04Z</dcterms:created>
  <dcterms:modified xsi:type="dcterms:W3CDTF">2018-12-19T14:27:07Z</dcterms:modified>
</cp:coreProperties>
</file>