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3160" windowHeight="9765"/>
  </bookViews>
  <sheets>
    <sheet name="TOP20_jan19" sheetId="3" r:id="rId1"/>
  </sheets>
  <calcPr calcId="144525"/>
</workbook>
</file>

<file path=xl/calcChain.xml><?xml version="1.0" encoding="utf-8"?>
<calcChain xmlns="http://schemas.openxmlformats.org/spreadsheetml/2006/main">
  <c r="O89" i="3" l="1"/>
  <c r="O90" i="3"/>
  <c r="G44" i="3" l="1"/>
  <c r="G43" i="3"/>
  <c r="G42" i="3"/>
  <c r="G41" i="3"/>
  <c r="G40" i="3"/>
  <c r="O11" i="3"/>
  <c r="O14" i="3"/>
  <c r="O16" i="3"/>
  <c r="O18" i="3"/>
  <c r="O20" i="3"/>
  <c r="O12" i="3"/>
  <c r="G45" i="3" l="1"/>
  <c r="G46" i="3"/>
  <c r="G47" i="3"/>
  <c r="G48" i="3"/>
  <c r="G49" i="3"/>
  <c r="G50" i="3"/>
  <c r="O25" i="3"/>
  <c r="O23" i="3"/>
  <c r="O28" i="3"/>
  <c r="O15" i="3"/>
  <c r="O21" i="3"/>
  <c r="O17" i="3"/>
  <c r="O19" i="3"/>
  <c r="O13" i="3"/>
  <c r="O10" i="3"/>
  <c r="G25" i="3"/>
  <c r="G19" i="3"/>
  <c r="G21" i="3"/>
  <c r="G18" i="3"/>
  <c r="G22" i="3"/>
  <c r="O55" i="3" l="1"/>
  <c r="O57" i="3"/>
  <c r="O56" i="3"/>
  <c r="O58" i="3"/>
  <c r="O59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26" i="3"/>
  <c r="O27" i="3"/>
  <c r="O24" i="3"/>
  <c r="O22" i="3"/>
  <c r="O9" i="3"/>
  <c r="G24" i="3"/>
  <c r="G28" i="3"/>
  <c r="G26" i="3"/>
  <c r="G23" i="3"/>
  <c r="G13" i="3"/>
  <c r="G17" i="3"/>
  <c r="G16" i="3"/>
  <c r="G15" i="3"/>
  <c r="G14" i="3"/>
  <c r="G20" i="3"/>
  <c r="G12" i="3"/>
  <c r="G11" i="3"/>
  <c r="G27" i="3"/>
  <c r="G10" i="3"/>
  <c r="G9" i="3"/>
  <c r="G59" i="3"/>
  <c r="G58" i="3"/>
  <c r="G57" i="3"/>
  <c r="G56" i="3"/>
  <c r="G55" i="3"/>
  <c r="G54" i="3"/>
  <c r="G53" i="3"/>
  <c r="G52" i="3"/>
  <c r="G51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G76" i="3"/>
  <c r="G74" i="3"/>
  <c r="G73" i="3"/>
  <c r="G72" i="3"/>
  <c r="G71" i="3"/>
  <c r="G78" i="3"/>
  <c r="G79" i="3"/>
  <c r="G80" i="3"/>
  <c r="G82" i="3"/>
  <c r="G77" i="3"/>
  <c r="G81" i="3"/>
  <c r="G83" i="3"/>
  <c r="G84" i="3"/>
  <c r="G85" i="3"/>
  <c r="G86" i="3"/>
  <c r="G87" i="3"/>
  <c r="G88" i="3"/>
  <c r="G89" i="3"/>
  <c r="G90" i="3"/>
  <c r="G75" i="3"/>
  <c r="M91" i="3" l="1"/>
  <c r="N91" i="3"/>
  <c r="E91" i="3"/>
  <c r="F91" i="3"/>
  <c r="E60" i="3"/>
  <c r="F60" i="3"/>
  <c r="E29" i="3"/>
  <c r="F29" i="3"/>
  <c r="M29" i="3"/>
  <c r="N29" i="3"/>
  <c r="M60" i="3"/>
  <c r="N60" i="3"/>
  <c r="G60" i="3" l="1"/>
  <c r="O91" i="3"/>
  <c r="G91" i="3"/>
  <c r="O29" i="3"/>
  <c r="O60" i="3"/>
  <c r="G29" i="3"/>
</calcChain>
</file>

<file path=xl/sharedStrings.xml><?xml version="1.0" encoding="utf-8"?>
<sst xmlns="http://schemas.openxmlformats.org/spreadsheetml/2006/main" count="393" uniqueCount="188">
  <si>
    <t>CLAVIER Françoise</t>
  </si>
  <si>
    <t>BAD BOYS SAINT-LO</t>
  </si>
  <si>
    <t>VIKINGS CALVADOS</t>
  </si>
  <si>
    <t>MERCIER Régine</t>
  </si>
  <si>
    <t>FOUIN Marie-Claude</t>
  </si>
  <si>
    <t>FLERS BOWLING IMPACT</t>
  </si>
  <si>
    <t>GADAIS Catherine</t>
  </si>
  <si>
    <t>PLOMION Babeth</t>
  </si>
  <si>
    <t>SORET Lou-Ann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</si>
  <si>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</si>
  <si>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</si>
  <si>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</si>
  <si>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</si>
  <si>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</si>
  <si>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</si>
  <si>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</si>
  <si>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BOUCRET Romain</t>
  </si>
  <si>
    <t>SIONVILLE Philippe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</si>
  <si>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</si>
  <si>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</si>
  <si>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</si>
  <si>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</si>
  <si>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</si>
  <si>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</si>
  <si>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</si>
  <si>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</si>
  <si>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</si>
  <si>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</si>
  <si>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</si>
  <si>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</si>
  <si>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</si>
  <si>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</si>
  <si>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</si>
  <si>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</si>
  <si>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LANOS Nicole</t>
  </si>
  <si>
    <t>LEMAIGNEN Sylvie</t>
  </si>
  <si>
    <t>ROBERT Nadine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</si>
  <si>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</si>
  <si>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</si>
  <si>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</si>
  <si>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</si>
  <si>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</si>
  <si>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</si>
  <si>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</si>
  <si>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RAMAUGE Jean-Luc</t>
  </si>
  <si>
    <t>SOLER Jean-Yves</t>
  </si>
  <si>
    <t>CANU Yohann</t>
  </si>
  <si>
    <t>MALANDIN Jason</t>
  </si>
  <si>
    <t>PETITJEAN Alexandre</t>
  </si>
  <si>
    <t>LEMEUNIER Franck</t>
  </si>
  <si>
    <t>B C  ROUEN LE DRAGON</t>
  </si>
  <si>
    <t>O'LL STARS ST MARCEL</t>
  </si>
  <si>
    <t>DURIEUX Catherine</t>
  </si>
  <si>
    <t>SACCO Isabelle</t>
  </si>
  <si>
    <t>GORON Solène</t>
  </si>
  <si>
    <t>BARTAIRE Wendy</t>
  </si>
  <si>
    <t>JACQUES Amandine</t>
  </si>
  <si>
    <t>FIEVET Laurence</t>
  </si>
  <si>
    <t>LOPES D'ANDRADE Alexandra</t>
  </si>
  <si>
    <t>MURAT Valérie</t>
  </si>
  <si>
    <t>LES DRAGONS DE COLMAR</t>
  </si>
  <si>
    <t>BCO COURBEVOIE</t>
  </si>
  <si>
    <t>WINNER'S ORLEANS</t>
  </si>
  <si>
    <t>EAGLES WITTELSHEIM</t>
  </si>
  <si>
    <t>ECOLE CHERBOURG</t>
  </si>
  <si>
    <t>C.O. REN. SANDOUVILLE</t>
  </si>
  <si>
    <t>B C TRIANGLE D'OR</t>
  </si>
  <si>
    <t>CSG ND GRAVENCHON</t>
  </si>
  <si>
    <t>FRANCE</t>
  </si>
  <si>
    <t>LELERRE Daniel</t>
  </si>
  <si>
    <t>ECOLE LE HAVRE</t>
  </si>
  <si>
    <t>STRIKE 59 VILLENEUVE'ASCQ</t>
  </si>
  <si>
    <t>MERCIER Axelle</t>
  </si>
  <si>
    <t>DESPRES Amélie</t>
  </si>
  <si>
    <t>B C ROUEN LE DRAGON</t>
  </si>
  <si>
    <t>B C  AERO  EVREUX</t>
  </si>
  <si>
    <t>SYNERGIE BOWLING</t>
  </si>
  <si>
    <t>A.B.C.L. PONT MOUSSON</t>
  </si>
  <si>
    <t>LAVERSENNE Clément</t>
  </si>
  <si>
    <t>MARIETTE-GUILLOUF Laure</t>
  </si>
  <si>
    <t>MARTIN Tifany</t>
  </si>
  <si>
    <t>BUTTAUD Noémie</t>
  </si>
  <si>
    <t>FAGUAIS Kyllian</t>
  </si>
  <si>
    <t>MINIMUM  50 LIGNES</t>
  </si>
  <si>
    <t>BUTTAUD Isabelle</t>
  </si>
  <si>
    <t>DUVAL Marie</t>
  </si>
  <si>
    <t>BOWLING CLUB LES VIKINGS</t>
  </si>
  <si>
    <t>LENOGUE Eric</t>
  </si>
  <si>
    <t>SKITTLE CLUB FR. COMTE</t>
  </si>
  <si>
    <t>MERCIER Guy</t>
  </si>
  <si>
    <t>DALL'AGNOL Annick</t>
  </si>
  <si>
    <t>IZARD Nadège</t>
  </si>
  <si>
    <t>LEMIERE Laurie</t>
  </si>
  <si>
    <t>TOUTAIN Jonathan</t>
  </si>
  <si>
    <t>JEAN Anna-Belle</t>
  </si>
  <si>
    <t>sans limitation de lignes, le 20 ème</t>
  </si>
  <si>
    <t>sans limitation de lignes, la 20 ème</t>
  </si>
  <si>
    <t>DALL'AGNOL Ida</t>
  </si>
  <si>
    <t>MOUVEROUX Gaëtan</t>
  </si>
  <si>
    <t>CHAMPAGNE B.A. REIMS</t>
  </si>
  <si>
    <t>PETIT Antoine</t>
  </si>
  <si>
    <t>COURTOIS Lisa</t>
  </si>
  <si>
    <t>DUBOIS Maxime</t>
  </si>
  <si>
    <t>DEGUINE Bernard</t>
  </si>
  <si>
    <t>GORON Cécilia</t>
  </si>
  <si>
    <t>DUBOURG Stéphanie</t>
  </si>
  <si>
    <t>HAMARD Fanny</t>
  </si>
  <si>
    <t>ECOLE  GRAVENCHON</t>
  </si>
  <si>
    <t>ATHENA</t>
  </si>
  <si>
    <t>SANCHEZ Pierre Luc</t>
  </si>
  <si>
    <t>CHEVALIER Cédric</t>
  </si>
  <si>
    <t>LEZARDS MONTIVILLIERS</t>
  </si>
  <si>
    <t>LABILLE Delphine</t>
  </si>
  <si>
    <t>MILLE Nathalie</t>
  </si>
  <si>
    <t>LANOS Thibaut</t>
  </si>
  <si>
    <t>COMPANEROS</t>
  </si>
  <si>
    <t>SAMAIN Jean-Marc</t>
  </si>
  <si>
    <t>MACKOWIAK Patricia</t>
  </si>
  <si>
    <t>BC OCCITAN MONTPELLIER</t>
  </si>
  <si>
    <t>AUGUY Betty</t>
  </si>
  <si>
    <t>BARTAIRE Mike</t>
  </si>
  <si>
    <t>DISTRICT SUD :  BASSE NORMANDIE</t>
  </si>
  <si>
    <t>DISTRICT NORD  :  HAUTE  NORMANDIE</t>
  </si>
  <si>
    <t>LAUDY Rémy</t>
  </si>
  <si>
    <t>VIVIEN Joël</t>
  </si>
  <si>
    <t>BASLE Pascal</t>
  </si>
  <si>
    <t>DELABARRE Annick</t>
  </si>
  <si>
    <t>BELLIOT Myriam</t>
  </si>
  <si>
    <t>DANCIN Gérald</t>
  </si>
  <si>
    <t>BETIGNIES Abigaël</t>
  </si>
  <si>
    <t>SIMIER Evelyne</t>
  </si>
  <si>
    <t>GERMAIN Frédéric</t>
  </si>
  <si>
    <t>TWISTER BOWLING CLUB</t>
  </si>
  <si>
    <t>VILLEDIEU Valentin</t>
  </si>
  <si>
    <t>CAMPION Lydie</t>
  </si>
  <si>
    <t>MERLO Christophe</t>
  </si>
  <si>
    <t>autres clubs : LEOPARDS NORMANDIE, ECOLE ARGENTAN, B.C. L' AIGLE , MARCEY LES GREVES</t>
  </si>
  <si>
    <t>CHEMERY Christian</t>
  </si>
  <si>
    <t>FUN BOWLERS</t>
  </si>
  <si>
    <t>USC  DCL</t>
  </si>
  <si>
    <t>LEMAZURIER Annie</t>
  </si>
  <si>
    <t>LECARPENTIER Denis</t>
  </si>
  <si>
    <t>DELAFOSSE Florian</t>
  </si>
  <si>
    <t>LEFILLATRE Denis</t>
  </si>
  <si>
    <t>PETIT Marie-Claude</t>
  </si>
  <si>
    <t>PETRET-RACCA Solange</t>
  </si>
  <si>
    <t>FRANCOIS Kévin</t>
  </si>
  <si>
    <t>MILET Xavier</t>
  </si>
  <si>
    <t>ANDRE Philippe</t>
  </si>
  <si>
    <t>CARU-COUBRUN Anne</t>
  </si>
  <si>
    <t>MESNIL Mauricette</t>
  </si>
  <si>
    <t>DURECU Marie-Laure</t>
  </si>
  <si>
    <t>autres clubs : ASPTT,DRAKKAR, ECOLE GD QUEVILLY, BC LAC CANIEL,  LA MIVOIE, LOUVIERS, LES FORGES</t>
  </si>
  <si>
    <t>KASZCZYC Lionel</t>
  </si>
  <si>
    <t>BAUDU Lionel</t>
  </si>
  <si>
    <t>10  élites  et   10  excellences</t>
  </si>
  <si>
    <t>BARRIERE Maylis</t>
  </si>
  <si>
    <t>PLANCHARD Marilyn</t>
  </si>
  <si>
    <t>BADOS Charline</t>
  </si>
  <si>
    <t>serait en fait 32 ème.</t>
  </si>
  <si>
    <t>SERMAND Julien</t>
  </si>
  <si>
    <t>LEFEVRE Jonathan</t>
  </si>
  <si>
    <t>BOUVRY Nicolas</t>
  </si>
  <si>
    <t>SACCO François</t>
  </si>
  <si>
    <t>HIGOUNENC Fabien</t>
  </si>
  <si>
    <t>LEBON Jean-Marc</t>
  </si>
  <si>
    <t>MOREL Anne Gaëlle</t>
  </si>
  <si>
    <t>DE SMET Christiane</t>
  </si>
  <si>
    <t>AUGER Madeleine</t>
  </si>
  <si>
    <t xml:space="preserve">3 élites  ,  11  excellences ,  6 honneurs </t>
  </si>
  <si>
    <t>BOUVAINE Pierre</t>
  </si>
  <si>
    <t>MAINCENT Fabien</t>
  </si>
  <si>
    <t>BOUVAINE Jacques</t>
  </si>
  <si>
    <t>LES LEZARDS DE MONTIVILLIERS</t>
  </si>
  <si>
    <t>NILHO Jean-Claude</t>
  </si>
  <si>
    <t>BILLAUX Vivien</t>
  </si>
  <si>
    <t>FIEVET Brigitte</t>
  </si>
  <si>
    <t>AS B. CLUB  LIMOUSIN LIMOGES</t>
  </si>
  <si>
    <t>ROLLAND Patrick</t>
  </si>
  <si>
    <t>NEW WAVE  LA ROCHELLE</t>
  </si>
  <si>
    <t>BAC  BOWL. ATHLETIC CLUB</t>
  </si>
  <si>
    <t>B C DES JALLES ST MEDARD</t>
  </si>
  <si>
    <t>ST PAUL SPORTS BOWLING</t>
  </si>
  <si>
    <t>ANGOULEME B C</t>
  </si>
  <si>
    <t>serait en fait 28 ème.</t>
  </si>
  <si>
    <t>TOPS  20  LISTING JANVIER 2019    :  Tournois</t>
  </si>
  <si>
    <t>2 élites  ,  13   excellences  et   5  Honneurs</t>
  </si>
  <si>
    <t>9  élites  et  11  excellences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</si>
</sst>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0\ _€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CC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1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8" fillId="0" borderId="0" xfId="0" applyFont="1"/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2" fillId="19" borderId="0" xfId="0" applyNumberFormat="1" applyFont="1" applyFill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6" fillId="24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49" fontId="15" fillId="0" borderId="0" xfId="0" applyNumberFormat="1" applyFont="1" applyBorder="1" applyAlignment="1">
      <alignment horizontal="right"/>
    </xf>
    <xf numFmtId="0" fontId="0" fillId="0" borderId="8" xfId="0" applyBorder="1"/>
    <xf numFmtId="0" fontId="18" fillId="4" borderId="2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0" borderId="4" xfId="0" applyFont="1" applyBorder="1"/>
    <xf numFmtId="0" fontId="0" fillId="0" borderId="6" xfId="0" applyBorder="1"/>
    <xf numFmtId="0" fontId="7" fillId="25" borderId="0" xfId="0" applyFont="1" applyFill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7" fillId="26" borderId="0" xfId="0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15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0" fillId="0" borderId="11" xfId="0" applyFont="1" applyBorder="1"/>
    <xf numFmtId="0" fontId="0" fillId="22" borderId="0" xfId="0" applyFill="1"/>
    <xf numFmtId="0" fontId="14" fillId="22" borderId="2" xfId="0" applyFont="1" applyFill="1" applyBorder="1" applyAlignment="1"/>
    <xf numFmtId="0" fontId="0" fillId="11" borderId="2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16" fillId="24" borderId="2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0" fontId="0" fillId="29" borderId="0" xfId="0" applyFont="1" applyFill="1" applyBorder="1"/>
    <xf numFmtId="0" fontId="7" fillId="30" borderId="0" xfId="0" applyFont="1" applyFill="1" applyAlignment="1">
      <alignment horizontal="center"/>
    </xf>
    <xf numFmtId="0" fontId="0" fillId="0" borderId="13" xfId="0" applyBorder="1"/>
    <xf numFmtId="0" fontId="7" fillId="14" borderId="2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4" fontId="21" fillId="0" borderId="12" xfId="0" applyNumberFormat="1" applyFont="1" applyBorder="1" applyAlignment="1">
      <alignment horizontal="center"/>
    </xf>
    <xf numFmtId="0" fontId="0" fillId="20" borderId="3" xfId="0" applyFont="1" applyFill="1" applyBorder="1" applyAlignment="1">
      <alignment horizontal="center"/>
    </xf>
    <xf numFmtId="164" fontId="23" fillId="28" borderId="8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0" fillId="20" borderId="2" xfId="0" applyFont="1" applyFill="1" applyBorder="1"/>
    <xf numFmtId="0" fontId="7" fillId="13" borderId="0" xfId="0" applyFont="1" applyFill="1" applyBorder="1" applyAlignment="1">
      <alignment horizontal="center"/>
    </xf>
    <xf numFmtId="0" fontId="24" fillId="0" borderId="2" xfId="1" applyFont="1" applyBorder="1"/>
    <xf numFmtId="0" fontId="24" fillId="0" borderId="11" xfId="1" applyFont="1" applyBorder="1" applyAlignment="1">
      <alignment horizontal="center"/>
    </xf>
    <xf numFmtId="0" fontId="24" fillId="0" borderId="6" xfId="1" applyFont="1" applyBorder="1" applyAlignment="1">
      <alignment horizontal="center"/>
    </xf>
    <xf numFmtId="0" fontId="24" fillId="0" borderId="4" xfId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1" xfId="1" applyFont="1" applyBorder="1"/>
    <xf numFmtId="0" fontId="0" fillId="7" borderId="0" xfId="0" applyFont="1" applyFill="1" applyBorder="1" applyAlignment="1">
      <alignment horizontal="center"/>
    </xf>
    <xf numFmtId="0" fontId="0" fillId="0" borderId="11" xfId="0" applyBorder="1"/>
    <xf numFmtId="0" fontId="24" fillId="0" borderId="2" xfId="1" applyFont="1" applyFill="1" applyBorder="1"/>
    <xf numFmtId="0" fontId="24" fillId="0" borderId="2" xfId="0" applyFont="1" applyBorder="1"/>
    <xf numFmtId="0" fontId="24" fillId="0" borderId="10" xfId="1" applyFont="1" applyBorder="1" applyAlignment="1">
      <alignment horizontal="center"/>
    </xf>
    <xf numFmtId="0" fontId="24" fillId="0" borderId="4" xfId="1" applyFont="1" applyFill="1" applyBorder="1" applyAlignment="1">
      <alignment horizontal="center"/>
    </xf>
    <xf numFmtId="0" fontId="24" fillId="0" borderId="10" xfId="1" applyFont="1" applyFill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14" fillId="22" borderId="5" xfId="1" applyFont="1" applyFill="1" applyBorder="1" applyAlignment="1">
      <alignment horizontal="center"/>
    </xf>
    <xf numFmtId="0" fontId="24" fillId="0" borderId="8" xfId="1" applyFont="1" applyBorder="1" applyAlignment="1">
      <alignment horizontal="center"/>
    </xf>
    <xf numFmtId="0" fontId="0" fillId="27" borderId="0" xfId="0" applyFont="1" applyFill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0" fillId="2" borderId="0" xfId="0" applyFill="1"/>
    <xf numFmtId="0" fontId="24" fillId="0" borderId="1" xfId="1" applyFont="1" applyBorder="1" applyAlignment="1">
      <alignment horizontal="center"/>
    </xf>
    <xf numFmtId="0" fontId="24" fillId="0" borderId="2" xfId="1" applyFont="1" applyBorder="1" applyAlignment="1">
      <alignment horizontal="center"/>
    </xf>
    <xf numFmtId="0" fontId="16" fillId="24" borderId="4" xfId="0" applyFont="1" applyFill="1" applyBorder="1" applyAlignment="1">
      <alignment horizontal="center"/>
    </xf>
    <xf numFmtId="0" fontId="0" fillId="2" borderId="4" xfId="0" applyFill="1" applyBorder="1"/>
    <xf numFmtId="0" fontId="0" fillId="0" borderId="2" xfId="1" applyFont="1" applyBorder="1" applyAlignment="1">
      <alignment horizontal="center"/>
    </xf>
    <xf numFmtId="0" fontId="0" fillId="31" borderId="0" xfId="0" applyFont="1" applyFill="1" applyBorder="1" applyAlignment="1">
      <alignment horizontal="center"/>
    </xf>
    <xf numFmtId="0" fontId="0" fillId="31" borderId="2" xfId="0" applyFont="1" applyFill="1" applyBorder="1" applyAlignment="1">
      <alignment horizontal="center"/>
    </xf>
    <xf numFmtId="0" fontId="19" fillId="19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7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14" fillId="28" borderId="0" xfId="0" applyFont="1" applyFill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CC00"/>
      <color rgb="FFFFFF00"/>
      <color rgb="FFFFFF66"/>
      <color rgb="FFFF0066"/>
      <color rgb="FFFF3399"/>
      <color rgb="FFFFFF99"/>
      <color rgb="FFFF0000"/>
      <color rgb="FFBFBFBF"/>
      <color rgb="FFD8E4BC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2"/>
  <sheetViews>
    <sheetView tabSelected="1" workbookViewId="0">
      <selection activeCell="F89" sqref="F89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21" t="s">
        <v>185</v>
      </c>
    </row>
    <row r="2" spans="2:16" x14ac:dyDescent="0.25">
      <c r="B2" s="3"/>
    </row>
    <row r="3" spans="2:16" ht="15.75" x14ac:dyDescent="0.25">
      <c r="B3" s="3"/>
      <c r="C3" s="132" t="s">
        <v>121</v>
      </c>
      <c r="D3" s="132"/>
      <c r="G3" s="137" t="s">
        <v>83</v>
      </c>
      <c r="H3" s="137"/>
      <c r="I3" s="137"/>
    </row>
    <row r="4" spans="2:16" ht="15.75" x14ac:dyDescent="0.25">
      <c r="B4" s="3"/>
      <c r="C4" s="138" t="s">
        <v>22</v>
      </c>
      <c r="D4" s="138"/>
      <c r="E4" s="138"/>
      <c r="F4" s="138"/>
      <c r="G4" s="138"/>
      <c r="H4" s="138"/>
      <c r="K4" s="138" t="s">
        <v>21</v>
      </c>
      <c r="L4" s="138"/>
      <c r="M4" s="138"/>
      <c r="N4" s="138"/>
      <c r="O4" s="138"/>
      <c r="P4" s="138"/>
    </row>
    <row r="5" spans="2:16" ht="15.75" x14ac:dyDescent="0.25">
      <c r="B5" s="3"/>
      <c r="C5" s="8"/>
      <c r="K5" s="8"/>
    </row>
    <row r="6" spans="2:16" ht="15.75" x14ac:dyDescent="0.25">
      <c r="B6" s="20" t="s">
        <v>31</v>
      </c>
      <c r="C6" s="8"/>
      <c r="K6" s="8"/>
    </row>
    <row r="7" spans="2:16" ht="18.75" x14ac:dyDescent="0.3">
      <c r="B7" s="8"/>
      <c r="C7" s="8"/>
      <c r="D7" s="11" t="s">
        <v>24</v>
      </c>
      <c r="K7" s="11" t="s">
        <v>32</v>
      </c>
    </row>
    <row r="8" spans="2:16" x14ac:dyDescent="0.25">
      <c r="L8" s="91"/>
      <c r="M8" s="91"/>
      <c r="N8" s="91"/>
    </row>
    <row r="9" spans="2:16" x14ac:dyDescent="0.25">
      <c r="B9" s="6">
        <v>1</v>
      </c>
      <c r="C9" s="9" t="s">
        <v>0</v>
      </c>
      <c r="D9" s="56" t="s">
        <v>1</v>
      </c>
      <c r="E9" s="106">
        <v>52496</v>
      </c>
      <c r="F9" s="107">
        <v>290</v>
      </c>
      <c r="G9" s="69">
        <f t="shared" ref="G9:G28" si="0">E9/F9</f>
        <v>181.02068965517242</v>
      </c>
      <c r="H9" s="52" t="s">
        <v>26</v>
      </c>
      <c r="J9" s="6">
        <v>1</v>
      </c>
      <c r="K9" s="76" t="s">
        <v>11</v>
      </c>
      <c r="L9" s="82" t="s">
        <v>27</v>
      </c>
      <c r="M9" s="108">
        <v>49309</v>
      </c>
      <c r="N9" s="115">
        <v>245</v>
      </c>
      <c r="O9" s="68">
        <f t="shared" ref="O9:O28" si="1">M9/N9</f>
        <v>201.26122448979592</v>
      </c>
      <c r="P9" s="52" t="s">
        <v>26</v>
      </c>
    </row>
    <row r="10" spans="2:16" x14ac:dyDescent="0.25">
      <c r="B10" s="5">
        <v>2</v>
      </c>
      <c r="C10" s="10" t="s">
        <v>3</v>
      </c>
      <c r="D10" s="22" t="s">
        <v>1</v>
      </c>
      <c r="E10" s="108">
        <v>37994</v>
      </c>
      <c r="F10" s="109">
        <v>212</v>
      </c>
      <c r="G10" s="66">
        <f t="shared" si="0"/>
        <v>179.21698113207546</v>
      </c>
      <c r="H10" s="53" t="s">
        <v>26</v>
      </c>
      <c r="J10" s="5">
        <v>2</v>
      </c>
      <c r="K10" s="105" t="s">
        <v>12</v>
      </c>
      <c r="L10" s="82" t="s">
        <v>27</v>
      </c>
      <c r="M10" s="108">
        <v>19950</v>
      </c>
      <c r="N10" s="115">
        <v>103</v>
      </c>
      <c r="O10" s="66">
        <f t="shared" si="1"/>
        <v>193.6893203883495</v>
      </c>
      <c r="P10" s="53" t="s">
        <v>26</v>
      </c>
    </row>
    <row r="11" spans="2:16" x14ac:dyDescent="0.25">
      <c r="B11" s="5">
        <v>3</v>
      </c>
      <c r="C11" s="10" t="s">
        <v>8</v>
      </c>
      <c r="D11" s="111" t="s">
        <v>5</v>
      </c>
      <c r="E11" s="108">
        <v>25974</v>
      </c>
      <c r="F11" s="109">
        <v>148</v>
      </c>
      <c r="G11" s="66">
        <f t="shared" si="0"/>
        <v>175.5</v>
      </c>
      <c r="H11" s="53" t="s">
        <v>26</v>
      </c>
      <c r="J11" s="5">
        <v>3</v>
      </c>
      <c r="K11" s="105" t="s">
        <v>16</v>
      </c>
      <c r="L11" s="82" t="s">
        <v>27</v>
      </c>
      <c r="M11" s="108">
        <v>47226</v>
      </c>
      <c r="N11" s="115">
        <v>245</v>
      </c>
      <c r="O11" s="66">
        <f t="shared" si="1"/>
        <v>192.75918367346938</v>
      </c>
      <c r="P11" s="53" t="s">
        <v>26</v>
      </c>
    </row>
    <row r="12" spans="2:16" x14ac:dyDescent="0.25">
      <c r="B12" s="5">
        <v>4</v>
      </c>
      <c r="C12" s="10" t="s">
        <v>4</v>
      </c>
      <c r="D12" s="84" t="s">
        <v>23</v>
      </c>
      <c r="E12" s="108">
        <v>19530</v>
      </c>
      <c r="F12" s="109">
        <v>113</v>
      </c>
      <c r="G12" s="66">
        <f t="shared" si="0"/>
        <v>172.83185840707964</v>
      </c>
      <c r="H12" s="54" t="s">
        <v>25</v>
      </c>
      <c r="J12" s="5">
        <v>4</v>
      </c>
      <c r="K12" s="105" t="s">
        <v>133</v>
      </c>
      <c r="L12" s="50" t="s">
        <v>9</v>
      </c>
      <c r="M12" s="108">
        <v>11339</v>
      </c>
      <c r="N12" s="115">
        <v>59</v>
      </c>
      <c r="O12" s="66">
        <f t="shared" si="1"/>
        <v>192.18644067796609</v>
      </c>
      <c r="P12" s="53" t="s">
        <v>26</v>
      </c>
    </row>
    <row r="13" spans="2:16" x14ac:dyDescent="0.25">
      <c r="B13" s="5">
        <v>5</v>
      </c>
      <c r="C13" s="105" t="s">
        <v>6</v>
      </c>
      <c r="D13" s="22" t="s">
        <v>1</v>
      </c>
      <c r="E13" s="108">
        <v>18704</v>
      </c>
      <c r="F13" s="109">
        <v>111</v>
      </c>
      <c r="G13" s="66">
        <f t="shared" si="0"/>
        <v>168.5045045045045</v>
      </c>
      <c r="H13" s="54" t="s">
        <v>25</v>
      </c>
      <c r="J13" s="5">
        <v>5</v>
      </c>
      <c r="K13" s="105" t="s">
        <v>14</v>
      </c>
      <c r="L13" s="111" t="s">
        <v>5</v>
      </c>
      <c r="M13" s="108">
        <v>28046</v>
      </c>
      <c r="N13" s="115">
        <v>146</v>
      </c>
      <c r="O13" s="66">
        <f t="shared" si="1"/>
        <v>192.0958904109589</v>
      </c>
      <c r="P13" s="53" t="s">
        <v>26</v>
      </c>
    </row>
    <row r="14" spans="2:16" x14ac:dyDescent="0.25">
      <c r="B14" s="5">
        <v>6</v>
      </c>
      <c r="C14" s="105" t="s">
        <v>73</v>
      </c>
      <c r="D14" s="82" t="s">
        <v>27</v>
      </c>
      <c r="E14" s="108">
        <v>13930</v>
      </c>
      <c r="F14" s="109">
        <v>83</v>
      </c>
      <c r="G14" s="66">
        <f t="shared" si="0"/>
        <v>167.83132530120483</v>
      </c>
      <c r="H14" s="54" t="s">
        <v>25</v>
      </c>
      <c r="J14" s="5">
        <v>6</v>
      </c>
      <c r="K14" s="113" t="s">
        <v>13</v>
      </c>
      <c r="L14" s="82" t="s">
        <v>27</v>
      </c>
      <c r="M14" s="116">
        <v>38214</v>
      </c>
      <c r="N14" s="117">
        <v>199</v>
      </c>
      <c r="O14" s="66">
        <f t="shared" si="1"/>
        <v>192.03015075376885</v>
      </c>
      <c r="P14" s="53" t="s">
        <v>26</v>
      </c>
    </row>
    <row r="15" spans="2:16" x14ac:dyDescent="0.25">
      <c r="B15" s="5">
        <v>7</v>
      </c>
      <c r="C15" s="105" t="s">
        <v>72</v>
      </c>
      <c r="D15" s="12" t="s">
        <v>1</v>
      </c>
      <c r="E15" s="108">
        <v>16426</v>
      </c>
      <c r="F15" s="109">
        <v>98</v>
      </c>
      <c r="G15" s="66">
        <f t="shared" si="0"/>
        <v>167.61224489795919</v>
      </c>
      <c r="H15" s="54" t="s">
        <v>25</v>
      </c>
      <c r="J15" s="5">
        <v>7</v>
      </c>
      <c r="K15" s="105" t="s">
        <v>17</v>
      </c>
      <c r="L15" s="101" t="s">
        <v>28</v>
      </c>
      <c r="M15" s="108">
        <v>22031</v>
      </c>
      <c r="N15" s="115">
        <v>115</v>
      </c>
      <c r="O15" s="66">
        <f t="shared" si="1"/>
        <v>191.57391304347826</v>
      </c>
      <c r="P15" s="53" t="s">
        <v>26</v>
      </c>
    </row>
    <row r="16" spans="2:16" x14ac:dyDescent="0.25">
      <c r="B16" s="5">
        <v>8</v>
      </c>
      <c r="C16" s="105" t="s">
        <v>166</v>
      </c>
      <c r="D16" s="22" t="s">
        <v>1</v>
      </c>
      <c r="E16" s="108">
        <v>13702</v>
      </c>
      <c r="F16" s="109">
        <v>82</v>
      </c>
      <c r="G16" s="66">
        <f t="shared" si="0"/>
        <v>167.09756097560975</v>
      </c>
      <c r="H16" s="54" t="s">
        <v>25</v>
      </c>
      <c r="J16" s="5">
        <v>8</v>
      </c>
      <c r="K16" s="105" t="s">
        <v>15</v>
      </c>
      <c r="L16" s="82" t="s">
        <v>27</v>
      </c>
      <c r="M16" s="108">
        <v>18562</v>
      </c>
      <c r="N16" s="115">
        <v>97</v>
      </c>
      <c r="O16" s="66">
        <f t="shared" si="1"/>
        <v>191.36082474226805</v>
      </c>
      <c r="P16" s="53" t="s">
        <v>26</v>
      </c>
    </row>
    <row r="17" spans="2:16" x14ac:dyDescent="0.25">
      <c r="B17" s="5">
        <v>9</v>
      </c>
      <c r="C17" s="10" t="s">
        <v>7</v>
      </c>
      <c r="D17" s="84" t="s">
        <v>23</v>
      </c>
      <c r="E17" s="108">
        <v>23039</v>
      </c>
      <c r="F17" s="109">
        <v>139</v>
      </c>
      <c r="G17" s="66">
        <f t="shared" si="0"/>
        <v>165.74820143884892</v>
      </c>
      <c r="H17" s="54" t="s">
        <v>25</v>
      </c>
      <c r="J17" s="5">
        <v>9</v>
      </c>
      <c r="K17" s="105" t="s">
        <v>69</v>
      </c>
      <c r="L17" s="82" t="s">
        <v>27</v>
      </c>
      <c r="M17" s="108">
        <v>33359</v>
      </c>
      <c r="N17" s="115">
        <v>175</v>
      </c>
      <c r="O17" s="66">
        <f t="shared" si="1"/>
        <v>190.62285714285716</v>
      </c>
      <c r="P17" s="53" t="s">
        <v>26</v>
      </c>
    </row>
    <row r="18" spans="2:16" x14ac:dyDescent="0.25">
      <c r="B18" s="5">
        <v>10</v>
      </c>
      <c r="C18" s="10" t="s">
        <v>20</v>
      </c>
      <c r="D18" s="131" t="s">
        <v>18</v>
      </c>
      <c r="E18" s="108">
        <v>28150</v>
      </c>
      <c r="F18" s="109">
        <v>173</v>
      </c>
      <c r="G18" s="66">
        <f t="shared" si="0"/>
        <v>162.71676300578034</v>
      </c>
      <c r="H18" s="54" t="s">
        <v>25</v>
      </c>
      <c r="J18" s="5">
        <v>10</v>
      </c>
      <c r="K18" s="105" t="s">
        <v>128</v>
      </c>
      <c r="L18" s="36" t="s">
        <v>2</v>
      </c>
      <c r="M18" s="108">
        <v>15002</v>
      </c>
      <c r="N18" s="115">
        <v>79</v>
      </c>
      <c r="O18" s="66">
        <f t="shared" si="1"/>
        <v>189.8987341772152</v>
      </c>
      <c r="P18" s="54" t="s">
        <v>25</v>
      </c>
    </row>
    <row r="19" spans="2:16" x14ac:dyDescent="0.25">
      <c r="B19" s="5">
        <v>11</v>
      </c>
      <c r="C19" s="10" t="s">
        <v>92</v>
      </c>
      <c r="D19" s="82" t="s">
        <v>27</v>
      </c>
      <c r="E19" s="108">
        <v>13504</v>
      </c>
      <c r="F19" s="109">
        <v>83</v>
      </c>
      <c r="G19" s="66">
        <f t="shared" si="0"/>
        <v>162.6987951807229</v>
      </c>
      <c r="H19" s="54" t="s">
        <v>25</v>
      </c>
      <c r="J19" s="5">
        <v>11</v>
      </c>
      <c r="K19" s="105" t="s">
        <v>124</v>
      </c>
      <c r="L19" s="50" t="s">
        <v>9</v>
      </c>
      <c r="M19" s="108">
        <v>14544</v>
      </c>
      <c r="N19" s="115">
        <v>77</v>
      </c>
      <c r="O19" s="66">
        <f t="shared" si="1"/>
        <v>188.88311688311688</v>
      </c>
      <c r="P19" s="54" t="s">
        <v>25</v>
      </c>
    </row>
    <row r="20" spans="2:16" x14ac:dyDescent="0.25">
      <c r="B20" s="5">
        <v>12</v>
      </c>
      <c r="C20" s="10" t="s">
        <v>79</v>
      </c>
      <c r="D20" s="22" t="s">
        <v>1</v>
      </c>
      <c r="E20" s="108">
        <v>23340</v>
      </c>
      <c r="F20" s="109">
        <v>145</v>
      </c>
      <c r="G20" s="66">
        <f t="shared" si="0"/>
        <v>160.9655172413793</v>
      </c>
      <c r="H20" s="54" t="s">
        <v>25</v>
      </c>
      <c r="J20" s="5">
        <v>12</v>
      </c>
      <c r="K20" s="114" t="s">
        <v>89</v>
      </c>
      <c r="L20" s="22" t="s">
        <v>1</v>
      </c>
      <c r="M20" s="108">
        <v>31925</v>
      </c>
      <c r="N20" s="115">
        <v>170</v>
      </c>
      <c r="O20" s="66">
        <f t="shared" si="1"/>
        <v>187.79411764705881</v>
      </c>
      <c r="P20" s="54" t="s">
        <v>25</v>
      </c>
    </row>
    <row r="21" spans="2:16" x14ac:dyDescent="0.25">
      <c r="B21" s="5">
        <v>13</v>
      </c>
      <c r="C21" s="10" t="s">
        <v>106</v>
      </c>
      <c r="D21" s="50" t="s">
        <v>9</v>
      </c>
      <c r="E21" s="108">
        <v>30224</v>
      </c>
      <c r="F21" s="109">
        <v>188</v>
      </c>
      <c r="G21" s="66">
        <f t="shared" si="0"/>
        <v>160.7659574468085</v>
      </c>
      <c r="H21" s="54" t="s">
        <v>25</v>
      </c>
      <c r="J21" s="5">
        <v>13</v>
      </c>
      <c r="K21" s="114" t="s">
        <v>125</v>
      </c>
      <c r="L21" s="131" t="s">
        <v>18</v>
      </c>
      <c r="M21" s="108">
        <v>22657</v>
      </c>
      <c r="N21" s="115">
        <v>121</v>
      </c>
      <c r="O21" s="66">
        <f t="shared" si="1"/>
        <v>187.24793388429751</v>
      </c>
      <c r="P21" s="54" t="s">
        <v>25</v>
      </c>
    </row>
    <row r="22" spans="2:16" x14ac:dyDescent="0.25">
      <c r="B22" s="5">
        <v>14</v>
      </c>
      <c r="C22" s="10" t="s">
        <v>127</v>
      </c>
      <c r="D22" s="82" t="s">
        <v>27</v>
      </c>
      <c r="E22" s="108">
        <v>18431</v>
      </c>
      <c r="F22" s="109">
        <v>115</v>
      </c>
      <c r="G22" s="66">
        <f t="shared" si="0"/>
        <v>160.26956521739132</v>
      </c>
      <c r="H22" s="54" t="s">
        <v>25</v>
      </c>
      <c r="J22" s="5">
        <v>14</v>
      </c>
      <c r="K22" s="114" t="s">
        <v>10</v>
      </c>
      <c r="L22" s="82" t="s">
        <v>27</v>
      </c>
      <c r="M22" s="108">
        <v>15629</v>
      </c>
      <c r="N22" s="115">
        <v>84</v>
      </c>
      <c r="O22" s="66">
        <f t="shared" si="1"/>
        <v>186.0595238095238</v>
      </c>
      <c r="P22" s="54" t="s">
        <v>25</v>
      </c>
    </row>
    <row r="23" spans="2:16" x14ac:dyDescent="0.25">
      <c r="B23" s="5">
        <v>15</v>
      </c>
      <c r="C23" s="10" t="s">
        <v>19</v>
      </c>
      <c r="D23" s="50" t="s">
        <v>9</v>
      </c>
      <c r="E23" s="108">
        <v>10171</v>
      </c>
      <c r="F23" s="109">
        <v>66</v>
      </c>
      <c r="G23" s="66">
        <f t="shared" si="0"/>
        <v>154.10606060606059</v>
      </c>
      <c r="H23" s="55" t="s">
        <v>30</v>
      </c>
      <c r="J23" s="5">
        <v>15</v>
      </c>
      <c r="K23" s="114" t="s">
        <v>141</v>
      </c>
      <c r="L23" s="22" t="s">
        <v>1</v>
      </c>
      <c r="M23" s="108">
        <v>32931</v>
      </c>
      <c r="N23" s="115">
        <v>178</v>
      </c>
      <c r="O23" s="66">
        <f t="shared" si="1"/>
        <v>185.00561797752809</v>
      </c>
      <c r="P23" s="54" t="s">
        <v>25</v>
      </c>
    </row>
    <row r="24" spans="2:16" x14ac:dyDescent="0.25">
      <c r="B24" s="5">
        <v>16</v>
      </c>
      <c r="C24" s="10" t="s">
        <v>149</v>
      </c>
      <c r="D24" s="50" t="s">
        <v>9</v>
      </c>
      <c r="E24" s="108">
        <v>17320</v>
      </c>
      <c r="F24" s="109">
        <v>113</v>
      </c>
      <c r="G24" s="66">
        <f t="shared" si="0"/>
        <v>153.27433628318585</v>
      </c>
      <c r="H24" s="55" t="s">
        <v>30</v>
      </c>
      <c r="J24" s="5">
        <v>16</v>
      </c>
      <c r="K24" s="114" t="s">
        <v>170</v>
      </c>
      <c r="L24" s="82" t="s">
        <v>27</v>
      </c>
      <c r="M24" s="108">
        <v>10109</v>
      </c>
      <c r="N24" s="115">
        <v>55</v>
      </c>
      <c r="O24" s="66">
        <f t="shared" si="1"/>
        <v>183.8</v>
      </c>
      <c r="P24" s="54" t="s">
        <v>25</v>
      </c>
    </row>
    <row r="25" spans="2:16" x14ac:dyDescent="0.25">
      <c r="B25" s="5">
        <v>17</v>
      </c>
      <c r="C25" s="10" t="s">
        <v>150</v>
      </c>
      <c r="D25" s="82" t="s">
        <v>27</v>
      </c>
      <c r="E25" s="108">
        <v>19446</v>
      </c>
      <c r="F25" s="109">
        <v>127</v>
      </c>
      <c r="G25" s="66">
        <f t="shared" si="0"/>
        <v>153.11811023622047</v>
      </c>
      <c r="H25" s="55" t="s">
        <v>30</v>
      </c>
      <c r="J25" s="5">
        <v>17</v>
      </c>
      <c r="K25" s="114" t="s">
        <v>142</v>
      </c>
      <c r="L25" s="22" t="s">
        <v>1</v>
      </c>
      <c r="M25" s="108">
        <v>24800</v>
      </c>
      <c r="N25" s="115">
        <v>135</v>
      </c>
      <c r="O25" s="66">
        <f t="shared" si="1"/>
        <v>183.7037037037037</v>
      </c>
      <c r="P25" s="54" t="s">
        <v>25</v>
      </c>
    </row>
    <row r="26" spans="2:16" x14ac:dyDescent="0.25">
      <c r="B26" s="5">
        <v>18</v>
      </c>
      <c r="C26" s="10" t="s">
        <v>140</v>
      </c>
      <c r="D26" s="22" t="s">
        <v>1</v>
      </c>
      <c r="E26" s="108">
        <v>10177</v>
      </c>
      <c r="F26" s="109">
        <v>67</v>
      </c>
      <c r="G26" s="66">
        <f t="shared" si="0"/>
        <v>151.8955223880597</v>
      </c>
      <c r="H26" s="55" t="s">
        <v>30</v>
      </c>
      <c r="J26" s="5">
        <v>18</v>
      </c>
      <c r="K26" s="105" t="s">
        <v>171</v>
      </c>
      <c r="L26" s="101" t="s">
        <v>28</v>
      </c>
      <c r="M26" s="108">
        <v>20907</v>
      </c>
      <c r="N26" s="115">
        <v>114</v>
      </c>
      <c r="O26" s="118">
        <f t="shared" si="1"/>
        <v>183.39473684210526</v>
      </c>
      <c r="P26" s="54" t="s">
        <v>25</v>
      </c>
    </row>
    <row r="27" spans="2:16" x14ac:dyDescent="0.25">
      <c r="B27" s="5">
        <v>19</v>
      </c>
      <c r="C27" s="10" t="s">
        <v>167</v>
      </c>
      <c r="D27" s="100" t="s">
        <v>27</v>
      </c>
      <c r="E27" s="108">
        <v>8614</v>
      </c>
      <c r="F27" s="109">
        <v>57</v>
      </c>
      <c r="G27" s="66">
        <f t="shared" si="0"/>
        <v>151.12280701754386</v>
      </c>
      <c r="H27" s="55" t="s">
        <v>30</v>
      </c>
      <c r="J27" s="5">
        <v>19</v>
      </c>
      <c r="K27" s="105" t="s">
        <v>143</v>
      </c>
      <c r="L27" s="36" t="s">
        <v>2</v>
      </c>
      <c r="M27" s="108">
        <v>25858</v>
      </c>
      <c r="N27" s="115">
        <v>141</v>
      </c>
      <c r="O27" s="118">
        <f t="shared" si="1"/>
        <v>183.39007092198582</v>
      </c>
      <c r="P27" s="54" t="s">
        <v>25</v>
      </c>
    </row>
    <row r="28" spans="2:16" x14ac:dyDescent="0.25">
      <c r="B28" s="4">
        <v>20</v>
      </c>
      <c r="C28" s="110" t="s">
        <v>168</v>
      </c>
      <c r="D28" s="84" t="s">
        <v>23</v>
      </c>
      <c r="E28" s="108">
        <v>10716</v>
      </c>
      <c r="F28" s="109">
        <v>71</v>
      </c>
      <c r="G28" s="66">
        <f t="shared" si="0"/>
        <v>150.92957746478874</v>
      </c>
      <c r="H28" s="55" t="s">
        <v>30</v>
      </c>
      <c r="J28" s="4">
        <v>20</v>
      </c>
      <c r="K28" s="105" t="s">
        <v>172</v>
      </c>
      <c r="L28" s="82" t="s">
        <v>27</v>
      </c>
      <c r="M28" s="108">
        <v>11149</v>
      </c>
      <c r="N28" s="115">
        <v>61</v>
      </c>
      <c r="O28" s="66">
        <f t="shared" si="1"/>
        <v>182.7704918032787</v>
      </c>
      <c r="P28" s="57" t="s">
        <v>25</v>
      </c>
    </row>
    <row r="29" spans="2:16" x14ac:dyDescent="0.25">
      <c r="C29" t="s">
        <v>169</v>
      </c>
      <c r="D29" s="49"/>
      <c r="E29" s="42">
        <f>SUM(E9:E28)</f>
        <v>411888</v>
      </c>
      <c r="F29" s="43">
        <f>SUM(F9:F28)</f>
        <v>2481</v>
      </c>
      <c r="G29" s="44">
        <f>+E29/F29</f>
        <v>166.01692865779927</v>
      </c>
      <c r="H29" s="112"/>
      <c r="K29" s="62" t="s">
        <v>187</v>
      </c>
      <c r="L29" s="49"/>
      <c r="M29" s="42">
        <f>SUM(M9:M27)</f>
        <v>482398</v>
      </c>
      <c r="N29" s="42">
        <f>SUM(N9:N27)</f>
        <v>2538</v>
      </c>
      <c r="O29" s="44">
        <f>+M29/N29</f>
        <v>190.07013396375098</v>
      </c>
    </row>
    <row r="31" spans="2:16" x14ac:dyDescent="0.25">
      <c r="B31" s="2">
        <v>7</v>
      </c>
      <c r="C31" s="12" t="s">
        <v>1</v>
      </c>
      <c r="D31" s="2"/>
      <c r="E31" s="2">
        <v>1</v>
      </c>
      <c r="F31" s="136" t="s">
        <v>5</v>
      </c>
      <c r="G31" s="136"/>
      <c r="J31" s="2">
        <v>3</v>
      </c>
      <c r="K31" s="12" t="s">
        <v>29</v>
      </c>
      <c r="M31" s="2">
        <v>1</v>
      </c>
      <c r="N31" s="136" t="s">
        <v>5</v>
      </c>
      <c r="O31" s="136"/>
    </row>
    <row r="32" spans="2:16" x14ac:dyDescent="0.25">
      <c r="B32" s="1">
        <v>0</v>
      </c>
      <c r="C32" s="36" t="s">
        <v>2</v>
      </c>
      <c r="D32" s="2"/>
      <c r="E32" s="2">
        <v>5</v>
      </c>
      <c r="F32" s="140" t="s">
        <v>27</v>
      </c>
      <c r="G32" s="140"/>
      <c r="J32" s="1">
        <v>2</v>
      </c>
      <c r="K32" s="36" t="s">
        <v>2</v>
      </c>
      <c r="M32" s="2">
        <v>9</v>
      </c>
      <c r="N32" s="139" t="s">
        <v>27</v>
      </c>
      <c r="O32" s="139"/>
    </row>
    <row r="33" spans="2:16" x14ac:dyDescent="0.25">
      <c r="B33" s="1">
        <v>3</v>
      </c>
      <c r="C33" s="16" t="s">
        <v>23</v>
      </c>
      <c r="D33" s="7"/>
      <c r="E33" s="2">
        <v>3</v>
      </c>
      <c r="F33" s="134" t="s">
        <v>9</v>
      </c>
      <c r="G33" s="134"/>
      <c r="J33" s="1">
        <v>0</v>
      </c>
      <c r="K33" s="14" t="s">
        <v>23</v>
      </c>
      <c r="M33" s="2">
        <v>2</v>
      </c>
      <c r="N33" s="135" t="s">
        <v>9</v>
      </c>
      <c r="O33" s="135"/>
    </row>
    <row r="34" spans="2:16" x14ac:dyDescent="0.25">
      <c r="B34" s="7">
        <v>1</v>
      </c>
      <c r="C34" s="130" t="s">
        <v>18</v>
      </c>
      <c r="E34" s="7">
        <v>0</v>
      </c>
      <c r="F34" s="133" t="s">
        <v>64</v>
      </c>
      <c r="G34" s="133"/>
      <c r="J34" s="7">
        <v>2</v>
      </c>
      <c r="K34" s="15" t="s">
        <v>28</v>
      </c>
    </row>
    <row r="35" spans="2:16" s="46" customFormat="1" x14ac:dyDescent="0.25">
      <c r="B35" s="7"/>
      <c r="C35" s="37"/>
      <c r="E35" s="7">
        <v>0</v>
      </c>
      <c r="F35" s="141" t="s">
        <v>28</v>
      </c>
      <c r="G35" s="141"/>
      <c r="J35" s="7">
        <v>1</v>
      </c>
      <c r="K35" s="130" t="s">
        <v>18</v>
      </c>
    </row>
    <row r="36" spans="2:16" x14ac:dyDescent="0.25">
      <c r="B36" s="7"/>
      <c r="C36" s="19" t="s">
        <v>136</v>
      </c>
      <c r="J36" s="7"/>
      <c r="K36" s="18"/>
    </row>
    <row r="37" spans="2:16" x14ac:dyDescent="0.25">
      <c r="B37" s="7"/>
      <c r="C37" s="17"/>
      <c r="J37" s="7"/>
      <c r="K37" s="18"/>
    </row>
    <row r="38" spans="2:16" x14ac:dyDescent="0.25">
      <c r="C38" s="132" t="s">
        <v>122</v>
      </c>
      <c r="D38" s="132"/>
    </row>
    <row r="39" spans="2:16" x14ac:dyDescent="0.25">
      <c r="C39" s="91"/>
      <c r="D39" s="91"/>
      <c r="E39" s="91"/>
      <c r="F39" s="91"/>
      <c r="K39" s="91"/>
      <c r="L39" s="91"/>
      <c r="M39" s="91"/>
      <c r="N39" s="91"/>
    </row>
    <row r="40" spans="2:16" x14ac:dyDescent="0.25">
      <c r="B40" s="72">
        <v>1</v>
      </c>
      <c r="C40" s="61" t="s">
        <v>80</v>
      </c>
      <c r="D40" s="51" t="s">
        <v>51</v>
      </c>
      <c r="E40" s="108">
        <v>16182</v>
      </c>
      <c r="F40" s="115">
        <v>90</v>
      </c>
      <c r="G40" s="69">
        <f t="shared" ref="G40:G59" si="2">E40/F40</f>
        <v>179.8</v>
      </c>
      <c r="H40" s="52" t="s">
        <v>26</v>
      </c>
      <c r="J40" s="6">
        <v>1</v>
      </c>
      <c r="K40" s="61" t="s">
        <v>47</v>
      </c>
      <c r="L40" s="45" t="s">
        <v>39</v>
      </c>
      <c r="M40" s="108">
        <v>20222</v>
      </c>
      <c r="N40" s="115">
        <v>98</v>
      </c>
      <c r="O40" s="68">
        <f t="shared" ref="O40:O59" si="3">M40/N40</f>
        <v>206.34693877551021</v>
      </c>
      <c r="P40" s="52" t="s">
        <v>26</v>
      </c>
    </row>
    <row r="41" spans="2:16" x14ac:dyDescent="0.25">
      <c r="B41" s="73">
        <v>2</v>
      </c>
      <c r="C41" s="61" t="s">
        <v>33</v>
      </c>
      <c r="D41" s="92" t="s">
        <v>67</v>
      </c>
      <c r="E41" s="109">
        <v>13546</v>
      </c>
      <c r="F41" s="115">
        <v>76</v>
      </c>
      <c r="G41" s="66">
        <f t="shared" si="2"/>
        <v>178.23684210526315</v>
      </c>
      <c r="H41" s="53" t="s">
        <v>26</v>
      </c>
      <c r="J41" s="5">
        <v>2</v>
      </c>
      <c r="K41" s="105" t="s">
        <v>48</v>
      </c>
      <c r="L41" s="93" t="s">
        <v>51</v>
      </c>
      <c r="M41" s="108">
        <v>25148</v>
      </c>
      <c r="N41" s="115">
        <v>124</v>
      </c>
      <c r="O41" s="67">
        <f t="shared" si="3"/>
        <v>202.80645161290323</v>
      </c>
      <c r="P41" s="53" t="s">
        <v>26</v>
      </c>
    </row>
    <row r="42" spans="2:16" x14ac:dyDescent="0.25">
      <c r="B42" s="73">
        <v>3</v>
      </c>
      <c r="C42" s="105" t="s">
        <v>129</v>
      </c>
      <c r="D42" s="93" t="s">
        <v>51</v>
      </c>
      <c r="E42" s="108">
        <v>15568</v>
      </c>
      <c r="F42" s="115">
        <v>89</v>
      </c>
      <c r="G42" s="66">
        <f t="shared" si="2"/>
        <v>174.92134831460675</v>
      </c>
      <c r="H42" s="54" t="s">
        <v>25</v>
      </c>
      <c r="J42" s="5">
        <v>3</v>
      </c>
      <c r="K42" s="105" t="s">
        <v>43</v>
      </c>
      <c r="L42" s="12" t="s">
        <v>66</v>
      </c>
      <c r="M42" s="109">
        <v>32475</v>
      </c>
      <c r="N42" s="115">
        <v>163</v>
      </c>
      <c r="O42" s="88">
        <f t="shared" si="3"/>
        <v>199.23312883435582</v>
      </c>
      <c r="P42" s="53" t="s">
        <v>26</v>
      </c>
    </row>
    <row r="43" spans="2:16" x14ac:dyDescent="0.25">
      <c r="B43" s="73">
        <v>4</v>
      </c>
      <c r="C43" s="105" t="s">
        <v>84</v>
      </c>
      <c r="D43" s="93" t="s">
        <v>51</v>
      </c>
      <c r="E43" s="108">
        <v>24448</v>
      </c>
      <c r="F43" s="115">
        <v>143</v>
      </c>
      <c r="G43" s="66">
        <f t="shared" si="2"/>
        <v>170.96503496503496</v>
      </c>
      <c r="H43" s="54" t="s">
        <v>25</v>
      </c>
      <c r="J43" s="5">
        <v>4</v>
      </c>
      <c r="K43" s="105" t="s">
        <v>46</v>
      </c>
      <c r="L43" s="120" t="s">
        <v>132</v>
      </c>
      <c r="M43" s="108">
        <v>15527</v>
      </c>
      <c r="N43" s="115">
        <v>78</v>
      </c>
      <c r="O43" s="88">
        <f t="shared" si="3"/>
        <v>199.06410256410257</v>
      </c>
      <c r="P43" s="53" t="s">
        <v>26</v>
      </c>
    </row>
    <row r="44" spans="2:16" x14ac:dyDescent="0.25">
      <c r="B44" s="73">
        <v>5</v>
      </c>
      <c r="C44" s="105" t="s">
        <v>34</v>
      </c>
      <c r="D44" s="22" t="s">
        <v>66</v>
      </c>
      <c r="E44" s="108">
        <v>10731</v>
      </c>
      <c r="F44" s="115">
        <v>63</v>
      </c>
      <c r="G44" s="66">
        <f t="shared" si="2"/>
        <v>170.33333333333334</v>
      </c>
      <c r="H44" s="54" t="s">
        <v>25</v>
      </c>
      <c r="J44" s="5">
        <v>5</v>
      </c>
      <c r="K44" s="105" t="s">
        <v>42</v>
      </c>
      <c r="L44" s="12" t="s">
        <v>66</v>
      </c>
      <c r="M44" s="108">
        <v>10130</v>
      </c>
      <c r="N44" s="115">
        <v>51</v>
      </c>
      <c r="O44" s="88">
        <f t="shared" si="3"/>
        <v>198.62745098039215</v>
      </c>
      <c r="P44" s="53" t="s">
        <v>26</v>
      </c>
    </row>
    <row r="45" spans="2:16" x14ac:dyDescent="0.25">
      <c r="B45" s="73">
        <v>6</v>
      </c>
      <c r="C45" s="105" t="s">
        <v>81</v>
      </c>
      <c r="D45" s="93" t="s">
        <v>51</v>
      </c>
      <c r="E45" s="108">
        <v>21944</v>
      </c>
      <c r="F45" s="115">
        <v>129</v>
      </c>
      <c r="G45" s="66">
        <f t="shared" si="2"/>
        <v>170.10852713178295</v>
      </c>
      <c r="H45" s="54" t="s">
        <v>25</v>
      </c>
      <c r="J45" s="5">
        <v>6</v>
      </c>
      <c r="K45" s="105" t="s">
        <v>100</v>
      </c>
      <c r="L45" s="12" t="s">
        <v>66</v>
      </c>
      <c r="M45" s="108">
        <v>20620</v>
      </c>
      <c r="N45" s="115">
        <v>104</v>
      </c>
      <c r="O45" s="66">
        <f t="shared" si="3"/>
        <v>198.26923076923077</v>
      </c>
      <c r="P45" s="53" t="s">
        <v>26</v>
      </c>
    </row>
    <row r="46" spans="2:16" x14ac:dyDescent="0.25">
      <c r="B46" s="73">
        <v>7</v>
      </c>
      <c r="C46" s="105" t="s">
        <v>97</v>
      </c>
      <c r="D46" s="22" t="s">
        <v>66</v>
      </c>
      <c r="E46" s="108">
        <v>39048</v>
      </c>
      <c r="F46" s="115">
        <v>232</v>
      </c>
      <c r="G46" s="66">
        <f t="shared" si="2"/>
        <v>168.31034482758622</v>
      </c>
      <c r="H46" s="54" t="s">
        <v>25</v>
      </c>
      <c r="J46" s="5">
        <v>7</v>
      </c>
      <c r="K46" s="105" t="s">
        <v>41</v>
      </c>
      <c r="L46" s="12" t="s">
        <v>66</v>
      </c>
      <c r="M46" s="108">
        <v>32736</v>
      </c>
      <c r="N46" s="115">
        <v>167</v>
      </c>
      <c r="O46" s="66">
        <f t="shared" si="3"/>
        <v>196.0239520958084</v>
      </c>
      <c r="P46" s="53" t="s">
        <v>26</v>
      </c>
    </row>
    <row r="47" spans="2:16" x14ac:dyDescent="0.25">
      <c r="B47" s="73">
        <v>8</v>
      </c>
      <c r="C47" s="105" t="s">
        <v>36</v>
      </c>
      <c r="D47" s="99" t="s">
        <v>67</v>
      </c>
      <c r="E47" s="108">
        <v>65398</v>
      </c>
      <c r="F47" s="115">
        <v>389</v>
      </c>
      <c r="G47" s="66">
        <f t="shared" si="2"/>
        <v>168.11825192802056</v>
      </c>
      <c r="H47" s="54" t="s">
        <v>25</v>
      </c>
      <c r="J47" s="5">
        <v>8</v>
      </c>
      <c r="K47" s="105" t="s">
        <v>131</v>
      </c>
      <c r="L47" s="12" t="s">
        <v>66</v>
      </c>
      <c r="M47" s="108">
        <v>17298</v>
      </c>
      <c r="N47" s="115">
        <v>89</v>
      </c>
      <c r="O47" s="66">
        <f t="shared" si="3"/>
        <v>194.35955056179776</v>
      </c>
      <c r="P47" s="53" t="s">
        <v>26</v>
      </c>
    </row>
    <row r="48" spans="2:16" x14ac:dyDescent="0.25">
      <c r="B48" s="73">
        <v>9</v>
      </c>
      <c r="C48" s="105" t="s">
        <v>134</v>
      </c>
      <c r="D48" s="93" t="s">
        <v>51</v>
      </c>
      <c r="E48" s="108">
        <v>11121</v>
      </c>
      <c r="F48" s="115">
        <v>67</v>
      </c>
      <c r="G48" s="66">
        <f t="shared" si="2"/>
        <v>165.98507462686567</v>
      </c>
      <c r="H48" s="54" t="s">
        <v>25</v>
      </c>
      <c r="J48" s="5">
        <v>8</v>
      </c>
      <c r="K48" s="105" t="s">
        <v>44</v>
      </c>
      <c r="L48" s="98" t="s">
        <v>39</v>
      </c>
      <c r="M48" s="108">
        <v>24447</v>
      </c>
      <c r="N48" s="115">
        <v>128</v>
      </c>
      <c r="O48" s="66">
        <f t="shared" si="3"/>
        <v>190.9921875</v>
      </c>
      <c r="P48" s="53" t="s">
        <v>26</v>
      </c>
    </row>
    <row r="49" spans="2:16" x14ac:dyDescent="0.25">
      <c r="B49" s="73">
        <v>10</v>
      </c>
      <c r="C49" s="105" t="s">
        <v>90</v>
      </c>
      <c r="D49" s="22" t="s">
        <v>66</v>
      </c>
      <c r="E49" s="108">
        <v>20713</v>
      </c>
      <c r="F49" s="115">
        <v>125</v>
      </c>
      <c r="G49" s="66">
        <f t="shared" si="2"/>
        <v>165.70400000000001</v>
      </c>
      <c r="H49" s="54" t="s">
        <v>25</v>
      </c>
      <c r="J49" s="5">
        <v>10</v>
      </c>
      <c r="K49" s="105" t="s">
        <v>49</v>
      </c>
      <c r="L49" s="12" t="s">
        <v>66</v>
      </c>
      <c r="M49" s="108">
        <v>19492</v>
      </c>
      <c r="N49" s="115">
        <v>104</v>
      </c>
      <c r="O49" s="66">
        <f t="shared" si="3"/>
        <v>187.42307692307693</v>
      </c>
      <c r="P49" s="53" t="s">
        <v>26</v>
      </c>
    </row>
    <row r="50" spans="2:16" x14ac:dyDescent="0.25">
      <c r="B50" s="73">
        <v>11</v>
      </c>
      <c r="C50" s="105" t="s">
        <v>101</v>
      </c>
      <c r="D50" s="75" t="s">
        <v>40</v>
      </c>
      <c r="E50" s="108">
        <v>8283</v>
      </c>
      <c r="F50" s="115">
        <v>50</v>
      </c>
      <c r="G50" s="66">
        <f t="shared" si="2"/>
        <v>165.66</v>
      </c>
      <c r="H50" s="54" t="s">
        <v>25</v>
      </c>
      <c r="J50" s="5">
        <v>11</v>
      </c>
      <c r="K50" s="105" t="s">
        <v>45</v>
      </c>
      <c r="L50" s="12" t="s">
        <v>66</v>
      </c>
      <c r="M50" s="108">
        <v>41944</v>
      </c>
      <c r="N50" s="115">
        <v>224</v>
      </c>
      <c r="O50" s="66">
        <f t="shared" si="3"/>
        <v>187.25</v>
      </c>
      <c r="P50" s="54" t="s">
        <v>25</v>
      </c>
    </row>
    <row r="51" spans="2:16" x14ac:dyDescent="0.25">
      <c r="B51" s="73">
        <v>12</v>
      </c>
      <c r="C51" s="105" t="s">
        <v>35</v>
      </c>
      <c r="D51" s="22" t="s">
        <v>66</v>
      </c>
      <c r="E51" s="108">
        <v>19137</v>
      </c>
      <c r="F51" s="115">
        <v>118</v>
      </c>
      <c r="G51" s="66">
        <f t="shared" si="2"/>
        <v>162.17796610169492</v>
      </c>
      <c r="H51" s="54" t="s">
        <v>25</v>
      </c>
      <c r="J51" s="5">
        <v>12</v>
      </c>
      <c r="K51" s="105" t="s">
        <v>135</v>
      </c>
      <c r="L51" s="98" t="s">
        <v>39</v>
      </c>
      <c r="M51" s="108">
        <v>17005</v>
      </c>
      <c r="N51" s="115">
        <v>91</v>
      </c>
      <c r="O51" s="66">
        <f t="shared" si="3"/>
        <v>186.86813186813185</v>
      </c>
      <c r="P51" s="54" t="s">
        <v>25</v>
      </c>
    </row>
    <row r="52" spans="2:16" x14ac:dyDescent="0.25">
      <c r="B52" s="73">
        <v>13</v>
      </c>
      <c r="C52" s="105" t="s">
        <v>117</v>
      </c>
      <c r="D52" s="75" t="s">
        <v>40</v>
      </c>
      <c r="E52" s="109">
        <v>10327</v>
      </c>
      <c r="F52" s="115">
        <v>64</v>
      </c>
      <c r="G52" s="66">
        <f t="shared" si="2"/>
        <v>161.359375</v>
      </c>
      <c r="H52" s="54" t="s">
        <v>25</v>
      </c>
      <c r="J52" s="5">
        <v>13</v>
      </c>
      <c r="K52" s="113" t="s">
        <v>103</v>
      </c>
      <c r="L52" s="94" t="s">
        <v>74</v>
      </c>
      <c r="M52" s="116">
        <v>22830</v>
      </c>
      <c r="N52" s="117">
        <v>123</v>
      </c>
      <c r="O52" s="66">
        <f t="shared" si="3"/>
        <v>185.60975609756099</v>
      </c>
      <c r="P52" s="54" t="s">
        <v>25</v>
      </c>
    </row>
    <row r="53" spans="2:16" x14ac:dyDescent="0.25">
      <c r="B53" s="73">
        <v>14</v>
      </c>
      <c r="C53" s="105" t="s">
        <v>38</v>
      </c>
      <c r="D53" s="94" t="s">
        <v>74</v>
      </c>
      <c r="E53" s="108">
        <v>23700</v>
      </c>
      <c r="F53" s="115">
        <v>148</v>
      </c>
      <c r="G53" s="66">
        <f t="shared" si="2"/>
        <v>160.13513513513513</v>
      </c>
      <c r="H53" s="54" t="s">
        <v>25</v>
      </c>
      <c r="J53" s="5">
        <v>14</v>
      </c>
      <c r="K53" s="105" t="s">
        <v>82</v>
      </c>
      <c r="L53" s="12" t="s">
        <v>66</v>
      </c>
      <c r="M53" s="108">
        <v>40550</v>
      </c>
      <c r="N53" s="115">
        <v>220</v>
      </c>
      <c r="O53" s="66">
        <f t="shared" si="3"/>
        <v>184.31818181818181</v>
      </c>
      <c r="P53" s="54" t="s">
        <v>25</v>
      </c>
    </row>
    <row r="54" spans="2:16" x14ac:dyDescent="0.25">
      <c r="B54" s="73">
        <v>15</v>
      </c>
      <c r="C54" s="105" t="s">
        <v>37</v>
      </c>
      <c r="D54" s="94" t="s">
        <v>74</v>
      </c>
      <c r="E54" s="108">
        <v>22401</v>
      </c>
      <c r="F54" s="115">
        <v>140</v>
      </c>
      <c r="G54" s="66">
        <f t="shared" si="2"/>
        <v>160.00714285714287</v>
      </c>
      <c r="H54" s="54" t="s">
        <v>25</v>
      </c>
      <c r="J54" s="5">
        <v>15</v>
      </c>
      <c r="K54" s="105" t="s">
        <v>110</v>
      </c>
      <c r="L54" s="98" t="s">
        <v>39</v>
      </c>
      <c r="M54" s="108">
        <v>27879</v>
      </c>
      <c r="N54" s="115">
        <v>152</v>
      </c>
      <c r="O54" s="66">
        <f t="shared" si="3"/>
        <v>183.41447368421052</v>
      </c>
      <c r="P54" s="54" t="s">
        <v>25</v>
      </c>
    </row>
    <row r="55" spans="2:16" x14ac:dyDescent="0.25">
      <c r="B55" s="73">
        <v>16</v>
      </c>
      <c r="C55" s="105" t="s">
        <v>126</v>
      </c>
      <c r="D55" s="94" t="s">
        <v>74</v>
      </c>
      <c r="E55" s="108">
        <v>14280</v>
      </c>
      <c r="F55" s="115">
        <v>90</v>
      </c>
      <c r="G55" s="66">
        <f t="shared" si="2"/>
        <v>158.66666666666666</v>
      </c>
      <c r="H55" s="59" t="s">
        <v>30</v>
      </c>
      <c r="J55" s="5">
        <v>16</v>
      </c>
      <c r="K55" s="105" t="s">
        <v>93</v>
      </c>
      <c r="L55" s="75" t="s">
        <v>40</v>
      </c>
      <c r="M55" s="109">
        <v>12998</v>
      </c>
      <c r="N55" s="115">
        <v>71</v>
      </c>
      <c r="O55" s="66">
        <f t="shared" si="3"/>
        <v>183.07042253521126</v>
      </c>
      <c r="P55" s="54" t="s">
        <v>25</v>
      </c>
    </row>
    <row r="56" spans="2:16" x14ac:dyDescent="0.25">
      <c r="B56" s="73">
        <v>17</v>
      </c>
      <c r="C56" s="105" t="s">
        <v>85</v>
      </c>
      <c r="D56" s="94" t="s">
        <v>74</v>
      </c>
      <c r="E56" s="108">
        <v>19520</v>
      </c>
      <c r="F56" s="115">
        <v>125</v>
      </c>
      <c r="G56" s="66">
        <f t="shared" si="2"/>
        <v>156.16</v>
      </c>
      <c r="H56" s="59" t="s">
        <v>30</v>
      </c>
      <c r="J56" s="5">
        <v>17</v>
      </c>
      <c r="K56" s="105" t="s">
        <v>153</v>
      </c>
      <c r="L56" s="98" t="s">
        <v>39</v>
      </c>
      <c r="M56" s="108">
        <v>20482</v>
      </c>
      <c r="N56" s="115">
        <v>112</v>
      </c>
      <c r="O56" s="66">
        <f t="shared" si="3"/>
        <v>182.875</v>
      </c>
      <c r="P56" s="54" t="s">
        <v>25</v>
      </c>
    </row>
    <row r="57" spans="2:16" x14ac:dyDescent="0.25">
      <c r="B57" s="73">
        <v>18</v>
      </c>
      <c r="C57" s="105" t="s">
        <v>144</v>
      </c>
      <c r="D57" s="75" t="s">
        <v>40</v>
      </c>
      <c r="E57" s="108">
        <v>10273</v>
      </c>
      <c r="F57" s="115">
        <v>66</v>
      </c>
      <c r="G57" s="66">
        <f t="shared" si="2"/>
        <v>155.65151515151516</v>
      </c>
      <c r="H57" s="59" t="s">
        <v>30</v>
      </c>
      <c r="J57" s="5">
        <v>18</v>
      </c>
      <c r="K57" s="105" t="s">
        <v>174</v>
      </c>
      <c r="L57" s="22" t="s">
        <v>66</v>
      </c>
      <c r="M57" s="109">
        <v>11082</v>
      </c>
      <c r="N57" s="115">
        <v>61</v>
      </c>
      <c r="O57" s="66">
        <f t="shared" si="3"/>
        <v>181.67213114754099</v>
      </c>
      <c r="P57" s="54" t="s">
        <v>25</v>
      </c>
    </row>
    <row r="58" spans="2:16" x14ac:dyDescent="0.25">
      <c r="B58" s="73">
        <v>19</v>
      </c>
      <c r="C58" s="105" t="s">
        <v>130</v>
      </c>
      <c r="D58" s="99" t="s">
        <v>67</v>
      </c>
      <c r="E58" s="108">
        <v>16482</v>
      </c>
      <c r="F58" s="115">
        <v>107</v>
      </c>
      <c r="G58" s="66">
        <f t="shared" si="2"/>
        <v>154.03738317757009</v>
      </c>
      <c r="H58" s="59" t="s">
        <v>30</v>
      </c>
      <c r="J58" s="5">
        <v>19</v>
      </c>
      <c r="K58" s="105" t="s">
        <v>154</v>
      </c>
      <c r="L58" s="12" t="s">
        <v>66</v>
      </c>
      <c r="M58" s="108">
        <v>38723</v>
      </c>
      <c r="N58" s="115">
        <v>214</v>
      </c>
      <c r="O58" s="66">
        <f t="shared" si="3"/>
        <v>180.94859813084113</v>
      </c>
      <c r="P58" s="54" t="s">
        <v>25</v>
      </c>
    </row>
    <row r="59" spans="2:16" x14ac:dyDescent="0.25">
      <c r="B59" s="74">
        <v>20</v>
      </c>
      <c r="C59" s="105" t="s">
        <v>151</v>
      </c>
      <c r="D59" s="119" t="s">
        <v>173</v>
      </c>
      <c r="E59" s="108">
        <v>17806</v>
      </c>
      <c r="F59" s="115">
        <v>116</v>
      </c>
      <c r="G59" s="66">
        <f t="shared" si="2"/>
        <v>153.5</v>
      </c>
      <c r="H59" s="60" t="s">
        <v>30</v>
      </c>
      <c r="J59" s="4">
        <v>20</v>
      </c>
      <c r="K59" s="105" t="s">
        <v>175</v>
      </c>
      <c r="L59" s="120" t="s">
        <v>132</v>
      </c>
      <c r="M59" s="108">
        <v>12275</v>
      </c>
      <c r="N59" s="115">
        <v>68</v>
      </c>
      <c r="O59" s="66">
        <f t="shared" si="3"/>
        <v>180.51470588235293</v>
      </c>
      <c r="P59" s="57" t="s">
        <v>25</v>
      </c>
    </row>
    <row r="60" spans="2:16" x14ac:dyDescent="0.25">
      <c r="C60" s="62" t="s">
        <v>186</v>
      </c>
      <c r="D60" s="49"/>
      <c r="E60" s="42">
        <f>SUM(E40:E59)</f>
        <v>400908</v>
      </c>
      <c r="F60" s="43">
        <f>SUM(F40:F59)</f>
        <v>2427</v>
      </c>
      <c r="G60" s="44">
        <f>+E60/F60</f>
        <v>165.18665018541409</v>
      </c>
      <c r="K60" s="62" t="s">
        <v>155</v>
      </c>
      <c r="L60" s="49"/>
      <c r="M60" s="42">
        <f>SUM(M40:M59)</f>
        <v>463863</v>
      </c>
      <c r="N60" s="43">
        <f>SUM(N40:N59)</f>
        <v>2442</v>
      </c>
      <c r="O60" s="44">
        <f>+M60/N60</f>
        <v>189.95208845208845</v>
      </c>
    </row>
    <row r="61" spans="2:16" x14ac:dyDescent="0.25">
      <c r="E61" s="23"/>
      <c r="F61" s="23"/>
      <c r="G61" s="24"/>
      <c r="M61" s="23"/>
      <c r="N61" s="23"/>
      <c r="O61" s="24"/>
    </row>
    <row r="62" spans="2:16" x14ac:dyDescent="0.25">
      <c r="B62" s="25">
        <v>4</v>
      </c>
      <c r="C62" s="12" t="s">
        <v>66</v>
      </c>
      <c r="E62" s="23">
        <v>4</v>
      </c>
      <c r="F62" s="136" t="s">
        <v>50</v>
      </c>
      <c r="G62" s="136"/>
      <c r="J62" s="25">
        <v>10</v>
      </c>
      <c r="K62" s="12" t="s">
        <v>66</v>
      </c>
      <c r="M62" s="23">
        <v>1</v>
      </c>
      <c r="N62" s="136" t="s">
        <v>50</v>
      </c>
      <c r="O62" s="136"/>
    </row>
    <row r="63" spans="2:16" x14ac:dyDescent="0.25">
      <c r="B63" s="26">
        <v>3</v>
      </c>
      <c r="C63" s="83" t="s">
        <v>67</v>
      </c>
      <c r="E63" s="23">
        <v>0</v>
      </c>
      <c r="F63" s="144" t="s">
        <v>39</v>
      </c>
      <c r="G63" s="144"/>
      <c r="J63" s="25">
        <v>5</v>
      </c>
      <c r="K63" s="13" t="s">
        <v>39</v>
      </c>
      <c r="M63" s="23">
        <v>0</v>
      </c>
      <c r="N63" s="140" t="s">
        <v>67</v>
      </c>
      <c r="O63" s="140"/>
    </row>
    <row r="64" spans="2:16" x14ac:dyDescent="0.25">
      <c r="B64" s="26">
        <v>3</v>
      </c>
      <c r="C64" s="27" t="s">
        <v>40</v>
      </c>
      <c r="E64" s="23">
        <v>0</v>
      </c>
      <c r="F64" s="145" t="s">
        <v>107</v>
      </c>
      <c r="G64" s="145"/>
      <c r="J64" s="25">
        <v>1</v>
      </c>
      <c r="K64" s="27" t="s">
        <v>40</v>
      </c>
      <c r="M64" s="25">
        <v>1</v>
      </c>
      <c r="N64" s="143" t="s">
        <v>51</v>
      </c>
      <c r="O64" s="143"/>
    </row>
    <row r="65" spans="2:15" x14ac:dyDescent="0.25">
      <c r="B65" s="26">
        <v>5</v>
      </c>
      <c r="C65" s="31" t="s">
        <v>51</v>
      </c>
      <c r="E65" s="26">
        <v>0</v>
      </c>
      <c r="F65" s="133" t="s">
        <v>70</v>
      </c>
      <c r="G65" s="133"/>
      <c r="J65" s="25">
        <v>0</v>
      </c>
      <c r="K65" s="30" t="s">
        <v>65</v>
      </c>
      <c r="M65" s="25">
        <v>0</v>
      </c>
      <c r="N65" s="142" t="s">
        <v>75</v>
      </c>
      <c r="O65" s="142"/>
    </row>
    <row r="66" spans="2:15" x14ac:dyDescent="0.25">
      <c r="B66" s="28"/>
      <c r="C66" s="87"/>
      <c r="D66" s="86"/>
      <c r="E66" s="26">
        <v>1</v>
      </c>
      <c r="F66" s="85" t="s">
        <v>111</v>
      </c>
      <c r="G66" s="28"/>
      <c r="J66" s="25"/>
      <c r="K66" s="29"/>
      <c r="M66" s="25">
        <v>2</v>
      </c>
      <c r="N66" s="78" t="s">
        <v>132</v>
      </c>
      <c r="O66" s="77"/>
    </row>
    <row r="67" spans="2:15" x14ac:dyDescent="0.25">
      <c r="C67" s="19" t="s">
        <v>152</v>
      </c>
      <c r="E67" s="26"/>
      <c r="F67" s="28"/>
      <c r="G67" s="28"/>
    </row>
    <row r="68" spans="2:15" x14ac:dyDescent="0.25">
      <c r="E68" s="26"/>
      <c r="F68" s="28"/>
      <c r="G68" s="28"/>
    </row>
    <row r="69" spans="2:15" ht="15.75" x14ac:dyDescent="0.25">
      <c r="C69" s="32" t="s">
        <v>68</v>
      </c>
    </row>
    <row r="70" spans="2:15" x14ac:dyDescent="0.25">
      <c r="C70" s="91"/>
      <c r="D70" s="91"/>
      <c r="E70" s="47"/>
      <c r="F70" s="47"/>
      <c r="K70" s="91"/>
      <c r="L70" s="91"/>
      <c r="M70" s="47"/>
      <c r="N70" s="47"/>
      <c r="O70" s="91"/>
    </row>
    <row r="71" spans="2:15" ht="15.75" x14ac:dyDescent="0.25">
      <c r="B71" s="6">
        <v>1</v>
      </c>
      <c r="C71" s="105" t="s">
        <v>53</v>
      </c>
      <c r="D71" s="80" t="s">
        <v>61</v>
      </c>
      <c r="E71" s="106">
        <v>19391</v>
      </c>
      <c r="F71" s="121">
        <v>94</v>
      </c>
      <c r="G71" s="68">
        <f t="shared" ref="G71" si="4">E71/F71</f>
        <v>206.28723404255319</v>
      </c>
      <c r="J71" s="6">
        <v>1</v>
      </c>
      <c r="K71" s="61" t="s">
        <v>146</v>
      </c>
      <c r="L71" s="96" t="s">
        <v>61</v>
      </c>
      <c r="M71" s="106">
        <v>11501</v>
      </c>
      <c r="N71" s="107">
        <v>51</v>
      </c>
      <c r="O71" s="97">
        <f t="shared" ref="O71:O90" si="5">M71/N71</f>
        <v>225.50980392156862</v>
      </c>
    </row>
    <row r="72" spans="2:15" x14ac:dyDescent="0.25">
      <c r="B72" s="5">
        <v>2</v>
      </c>
      <c r="C72" s="105" t="s">
        <v>55</v>
      </c>
      <c r="D72" s="79" t="s">
        <v>88</v>
      </c>
      <c r="E72" s="108">
        <v>32100</v>
      </c>
      <c r="F72" s="115">
        <v>158</v>
      </c>
      <c r="G72" s="67">
        <f t="shared" ref="G72:G90" si="6">E72/F72</f>
        <v>203.16455696202533</v>
      </c>
      <c r="J72" s="5">
        <v>2</v>
      </c>
      <c r="K72" s="61" t="s">
        <v>116</v>
      </c>
      <c r="L72" s="102" t="s">
        <v>63</v>
      </c>
      <c r="M72" s="108">
        <v>15913</v>
      </c>
      <c r="N72" s="109">
        <v>72</v>
      </c>
      <c r="O72" s="67">
        <f t="shared" si="5"/>
        <v>221.01388888888889</v>
      </c>
    </row>
    <row r="73" spans="2:15" x14ac:dyDescent="0.25">
      <c r="B73" s="5">
        <v>3</v>
      </c>
      <c r="C73" s="105" t="s">
        <v>57</v>
      </c>
      <c r="D73" s="39" t="s">
        <v>76</v>
      </c>
      <c r="E73" s="108">
        <v>31649</v>
      </c>
      <c r="F73" s="115">
        <v>156</v>
      </c>
      <c r="G73" s="67">
        <f t="shared" si="6"/>
        <v>202.87820512820514</v>
      </c>
      <c r="H73" s="47"/>
      <c r="J73" s="5">
        <v>3</v>
      </c>
      <c r="K73" s="61" t="s">
        <v>87</v>
      </c>
      <c r="L73" s="103" t="s">
        <v>86</v>
      </c>
      <c r="M73" s="108">
        <v>24429</v>
      </c>
      <c r="N73" s="109">
        <v>112</v>
      </c>
      <c r="O73" s="67">
        <f t="shared" si="5"/>
        <v>218.11607142857142</v>
      </c>
    </row>
    <row r="74" spans="2:15" x14ac:dyDescent="0.25">
      <c r="B74" s="5">
        <v>4</v>
      </c>
      <c r="C74" s="105" t="s">
        <v>54</v>
      </c>
      <c r="D74" s="39" t="s">
        <v>76</v>
      </c>
      <c r="E74" s="108">
        <v>31586</v>
      </c>
      <c r="F74" s="115">
        <v>156</v>
      </c>
      <c r="G74" s="67">
        <f t="shared" si="6"/>
        <v>202.47435897435898</v>
      </c>
      <c r="H74" s="48"/>
      <c r="J74" s="5">
        <v>4</v>
      </c>
      <c r="K74" s="61" t="s">
        <v>98</v>
      </c>
      <c r="L74" s="102" t="s">
        <v>63</v>
      </c>
      <c r="M74" s="108">
        <v>33323</v>
      </c>
      <c r="N74" s="109">
        <v>154</v>
      </c>
      <c r="O74" s="67">
        <f t="shared" si="5"/>
        <v>216.38311688311688</v>
      </c>
    </row>
    <row r="75" spans="2:15" x14ac:dyDescent="0.25">
      <c r="B75" s="5">
        <v>5</v>
      </c>
      <c r="C75" s="105" t="s">
        <v>52</v>
      </c>
      <c r="D75" s="40" t="s">
        <v>60</v>
      </c>
      <c r="E75" s="108">
        <v>31003</v>
      </c>
      <c r="F75" s="115">
        <v>157</v>
      </c>
      <c r="G75" s="66">
        <f t="shared" si="6"/>
        <v>197.47133757961782</v>
      </c>
      <c r="H75" s="48"/>
      <c r="J75" s="5">
        <v>5</v>
      </c>
      <c r="K75" s="105" t="s">
        <v>78</v>
      </c>
      <c r="L75" s="65" t="s">
        <v>183</v>
      </c>
      <c r="M75" s="108">
        <v>34468</v>
      </c>
      <c r="N75" s="109">
        <v>161</v>
      </c>
      <c r="O75" s="67">
        <f t="shared" si="5"/>
        <v>214.08695652173913</v>
      </c>
    </row>
    <row r="76" spans="2:15" x14ac:dyDescent="0.25">
      <c r="B76" s="5">
        <v>6</v>
      </c>
      <c r="C76" s="105" t="s">
        <v>56</v>
      </c>
      <c r="D76" s="35" t="s">
        <v>62</v>
      </c>
      <c r="E76" s="108">
        <v>37737</v>
      </c>
      <c r="F76" s="115">
        <v>192</v>
      </c>
      <c r="G76" s="88">
        <f t="shared" si="6"/>
        <v>196.546875</v>
      </c>
      <c r="J76" s="5">
        <v>6</v>
      </c>
      <c r="K76" s="105" t="s">
        <v>120</v>
      </c>
      <c r="L76" s="90" t="s">
        <v>139</v>
      </c>
      <c r="M76" s="108">
        <v>59501</v>
      </c>
      <c r="N76" s="109">
        <v>278</v>
      </c>
      <c r="O76" s="67">
        <f t="shared" si="5"/>
        <v>214.03237410071944</v>
      </c>
    </row>
    <row r="77" spans="2:15" x14ac:dyDescent="0.25">
      <c r="B77" s="5">
        <v>7</v>
      </c>
      <c r="C77" s="105" t="s">
        <v>104</v>
      </c>
      <c r="D77" s="39" t="s">
        <v>76</v>
      </c>
      <c r="E77" s="108">
        <v>30768</v>
      </c>
      <c r="F77" s="115">
        <v>158</v>
      </c>
      <c r="G77" s="66">
        <f t="shared" si="6"/>
        <v>194.73417721518987</v>
      </c>
      <c r="J77" s="5">
        <v>7</v>
      </c>
      <c r="K77" s="105" t="s">
        <v>114</v>
      </c>
      <c r="L77" s="104" t="s">
        <v>99</v>
      </c>
      <c r="M77" s="108">
        <v>35029</v>
      </c>
      <c r="N77" s="109">
        <v>164</v>
      </c>
      <c r="O77" s="67">
        <f t="shared" si="5"/>
        <v>213.59146341463415</v>
      </c>
    </row>
    <row r="78" spans="2:15" x14ac:dyDescent="0.25">
      <c r="B78" s="5">
        <v>8</v>
      </c>
      <c r="C78" s="105" t="s">
        <v>112</v>
      </c>
      <c r="D78" s="63" t="s">
        <v>108</v>
      </c>
      <c r="E78" s="108">
        <v>41645</v>
      </c>
      <c r="F78" s="115">
        <v>214</v>
      </c>
      <c r="G78" s="66">
        <f t="shared" si="6"/>
        <v>194.60280373831776</v>
      </c>
      <c r="J78" s="5">
        <v>8</v>
      </c>
      <c r="K78" s="105" t="s">
        <v>160</v>
      </c>
      <c r="L78" s="102" t="s">
        <v>63</v>
      </c>
      <c r="M78" s="108">
        <v>17285</v>
      </c>
      <c r="N78" s="109">
        <v>81</v>
      </c>
      <c r="O78" s="67">
        <f t="shared" si="5"/>
        <v>213.39506172839506</v>
      </c>
    </row>
    <row r="79" spans="2:15" x14ac:dyDescent="0.25">
      <c r="B79" s="5">
        <v>9</v>
      </c>
      <c r="C79" s="105" t="s">
        <v>113</v>
      </c>
      <c r="D79" s="89" t="s">
        <v>71</v>
      </c>
      <c r="E79" s="108">
        <v>12261</v>
      </c>
      <c r="F79" s="115">
        <v>63</v>
      </c>
      <c r="G79" s="66">
        <f t="shared" si="6"/>
        <v>194.61904761904762</v>
      </c>
      <c r="J79" s="5">
        <v>9</v>
      </c>
      <c r="K79" s="105" t="s">
        <v>123</v>
      </c>
      <c r="L79" s="126" t="s">
        <v>179</v>
      </c>
      <c r="M79" s="108">
        <v>41593</v>
      </c>
      <c r="N79" s="109">
        <v>195</v>
      </c>
      <c r="O79" s="67">
        <f t="shared" si="5"/>
        <v>213.29743589743589</v>
      </c>
    </row>
    <row r="80" spans="2:15" x14ac:dyDescent="0.25">
      <c r="B80" s="5">
        <v>10</v>
      </c>
      <c r="C80" s="105" t="s">
        <v>59</v>
      </c>
      <c r="D80" s="80" t="s">
        <v>61</v>
      </c>
      <c r="E80" s="108">
        <v>42948</v>
      </c>
      <c r="F80" s="115">
        <v>222</v>
      </c>
      <c r="G80" s="66">
        <f t="shared" si="6"/>
        <v>193.45945945945945</v>
      </c>
      <c r="J80" s="5">
        <v>10</v>
      </c>
      <c r="K80" s="105" t="s">
        <v>148</v>
      </c>
      <c r="L80" s="102" t="s">
        <v>63</v>
      </c>
      <c r="M80" s="108">
        <v>32759</v>
      </c>
      <c r="N80" s="109">
        <v>154</v>
      </c>
      <c r="O80" s="67">
        <f t="shared" si="5"/>
        <v>212.72077922077921</v>
      </c>
    </row>
    <row r="81" spans="2:17" x14ac:dyDescent="0.25">
      <c r="B81" s="5">
        <v>11</v>
      </c>
      <c r="C81" s="105" t="s">
        <v>119</v>
      </c>
      <c r="D81" s="126" t="s">
        <v>118</v>
      </c>
      <c r="E81" s="108">
        <v>39744</v>
      </c>
      <c r="F81" s="115">
        <v>206</v>
      </c>
      <c r="G81" s="66">
        <f t="shared" si="6"/>
        <v>192.93203883495147</v>
      </c>
      <c r="J81" s="5">
        <v>11</v>
      </c>
      <c r="K81" s="105" t="s">
        <v>102</v>
      </c>
      <c r="L81" s="127" t="s">
        <v>60</v>
      </c>
      <c r="M81" s="108">
        <v>48490</v>
      </c>
      <c r="N81" s="109">
        <v>228</v>
      </c>
      <c r="O81" s="67">
        <f t="shared" si="5"/>
        <v>212.67543859649123</v>
      </c>
    </row>
    <row r="82" spans="2:17" x14ac:dyDescent="0.25">
      <c r="B82" s="5">
        <v>12</v>
      </c>
      <c r="C82" s="114" t="s">
        <v>58</v>
      </c>
      <c r="D82" s="79" t="s">
        <v>88</v>
      </c>
      <c r="E82" s="108">
        <v>25357</v>
      </c>
      <c r="F82" s="115">
        <v>132</v>
      </c>
      <c r="G82" s="66">
        <f t="shared" si="6"/>
        <v>192.09848484848484</v>
      </c>
      <c r="J82" s="5">
        <v>12</v>
      </c>
      <c r="K82" s="105" t="s">
        <v>109</v>
      </c>
      <c r="L82" s="126" t="s">
        <v>115</v>
      </c>
      <c r="M82" s="108">
        <v>64763</v>
      </c>
      <c r="N82" s="109">
        <v>305</v>
      </c>
      <c r="O82" s="67">
        <f t="shared" si="5"/>
        <v>212.33770491803278</v>
      </c>
    </row>
    <row r="83" spans="2:17" x14ac:dyDescent="0.25">
      <c r="B83" s="5">
        <v>13</v>
      </c>
      <c r="C83" s="114" t="s">
        <v>94</v>
      </c>
      <c r="D83" s="80" t="s">
        <v>61</v>
      </c>
      <c r="E83" s="108">
        <v>18326</v>
      </c>
      <c r="F83" s="115">
        <v>96</v>
      </c>
      <c r="G83" s="66">
        <f t="shared" si="6"/>
        <v>190.89583333333334</v>
      </c>
      <c r="J83" s="5">
        <v>13</v>
      </c>
      <c r="K83" s="105" t="s">
        <v>137</v>
      </c>
      <c r="L83" s="126" t="s">
        <v>138</v>
      </c>
      <c r="M83" s="108">
        <v>24744</v>
      </c>
      <c r="N83" s="109">
        <v>117</v>
      </c>
      <c r="O83" s="67">
        <f t="shared" si="5"/>
        <v>211.48717948717947</v>
      </c>
    </row>
    <row r="84" spans="2:17" x14ac:dyDescent="0.25">
      <c r="B84" s="5">
        <v>14</v>
      </c>
      <c r="C84" s="114" t="s">
        <v>105</v>
      </c>
      <c r="D84" s="81" t="s">
        <v>60</v>
      </c>
      <c r="E84" s="108">
        <v>39022</v>
      </c>
      <c r="F84" s="115">
        <v>205</v>
      </c>
      <c r="G84" s="66">
        <f t="shared" si="6"/>
        <v>190.35121951219512</v>
      </c>
      <c r="J84" s="5">
        <v>14</v>
      </c>
      <c r="K84" s="105" t="s">
        <v>163</v>
      </c>
      <c r="L84" s="80" t="s">
        <v>61</v>
      </c>
      <c r="M84" s="109">
        <v>26164</v>
      </c>
      <c r="N84" s="109">
        <v>124</v>
      </c>
      <c r="O84" s="67">
        <f t="shared" si="5"/>
        <v>211</v>
      </c>
      <c r="Q84" s="70"/>
    </row>
    <row r="85" spans="2:17" x14ac:dyDescent="0.25">
      <c r="B85" s="5">
        <v>15</v>
      </c>
      <c r="C85" s="105" t="s">
        <v>145</v>
      </c>
      <c r="D85" s="63" t="s">
        <v>108</v>
      </c>
      <c r="E85" s="108">
        <v>18582</v>
      </c>
      <c r="F85" s="115">
        <v>98</v>
      </c>
      <c r="G85" s="66">
        <f t="shared" si="6"/>
        <v>189.61224489795919</v>
      </c>
      <c r="J85" s="5">
        <v>15</v>
      </c>
      <c r="K85" s="105" t="s">
        <v>162</v>
      </c>
      <c r="L85" s="128" t="s">
        <v>180</v>
      </c>
      <c r="M85" s="108">
        <v>25104</v>
      </c>
      <c r="N85" s="109">
        <v>119</v>
      </c>
      <c r="O85" s="67">
        <f t="shared" si="5"/>
        <v>210.9579831932773</v>
      </c>
      <c r="Q85" s="70"/>
    </row>
    <row r="86" spans="2:17" x14ac:dyDescent="0.25">
      <c r="B86" s="5">
        <v>16</v>
      </c>
      <c r="C86" s="105" t="s">
        <v>91</v>
      </c>
      <c r="D86" s="122" t="s">
        <v>77</v>
      </c>
      <c r="E86" s="108">
        <v>16269</v>
      </c>
      <c r="F86" s="115">
        <v>86</v>
      </c>
      <c r="G86" s="66">
        <f t="shared" si="6"/>
        <v>189.17441860465115</v>
      </c>
      <c r="J86" s="5">
        <v>16</v>
      </c>
      <c r="K86" s="105" t="s">
        <v>164</v>
      </c>
      <c r="L86" s="129" t="s">
        <v>182</v>
      </c>
      <c r="M86" s="108">
        <v>81082</v>
      </c>
      <c r="N86" s="109">
        <v>385</v>
      </c>
      <c r="O86" s="67">
        <f t="shared" si="5"/>
        <v>210.60259740259741</v>
      </c>
    </row>
    <row r="87" spans="2:17" x14ac:dyDescent="0.25">
      <c r="B87" s="5">
        <v>17</v>
      </c>
      <c r="C87" s="105" t="s">
        <v>156</v>
      </c>
      <c r="D87" s="123" t="s">
        <v>177</v>
      </c>
      <c r="E87" s="108">
        <v>23211</v>
      </c>
      <c r="F87" s="115">
        <v>123</v>
      </c>
      <c r="G87" s="66">
        <f t="shared" si="6"/>
        <v>188.70731707317074</v>
      </c>
      <c r="J87" s="5">
        <v>17</v>
      </c>
      <c r="K87" s="105" t="s">
        <v>147</v>
      </c>
      <c r="L87" s="124" t="s">
        <v>180</v>
      </c>
      <c r="M87" s="108">
        <v>22303</v>
      </c>
      <c r="N87" s="109">
        <v>106</v>
      </c>
      <c r="O87" s="67">
        <f t="shared" si="5"/>
        <v>210.40566037735849</v>
      </c>
    </row>
    <row r="88" spans="2:17" x14ac:dyDescent="0.25">
      <c r="B88" s="5">
        <v>18</v>
      </c>
      <c r="C88" s="105" t="s">
        <v>157</v>
      </c>
      <c r="D88" s="35" t="s">
        <v>62</v>
      </c>
      <c r="E88" s="108">
        <v>20358</v>
      </c>
      <c r="F88" s="115">
        <v>108</v>
      </c>
      <c r="G88" s="66">
        <f t="shared" si="6"/>
        <v>188.5</v>
      </c>
      <c r="J88" s="5">
        <v>17</v>
      </c>
      <c r="K88" s="105" t="s">
        <v>161</v>
      </c>
      <c r="L88" s="38" t="s">
        <v>88</v>
      </c>
      <c r="M88" s="108">
        <v>56580</v>
      </c>
      <c r="N88" s="109">
        <v>269</v>
      </c>
      <c r="O88" s="67">
        <f t="shared" si="5"/>
        <v>210.33457249070631</v>
      </c>
    </row>
    <row r="89" spans="2:17" x14ac:dyDescent="0.25">
      <c r="B89" s="5">
        <v>19</v>
      </c>
      <c r="C89" s="105" t="s">
        <v>158</v>
      </c>
      <c r="D89" s="122" t="s">
        <v>77</v>
      </c>
      <c r="E89" s="108">
        <v>22605</v>
      </c>
      <c r="F89" s="115">
        <v>120</v>
      </c>
      <c r="G89" s="66">
        <f t="shared" si="6"/>
        <v>188.375</v>
      </c>
      <c r="J89" s="5">
        <v>19</v>
      </c>
      <c r="K89" s="105" t="s">
        <v>165</v>
      </c>
      <c r="L89" s="89" t="s">
        <v>71</v>
      </c>
      <c r="M89" s="108">
        <v>17040</v>
      </c>
      <c r="N89" s="109">
        <v>81</v>
      </c>
      <c r="O89" s="67">
        <f t="shared" si="5"/>
        <v>210.37037037037038</v>
      </c>
    </row>
    <row r="90" spans="2:17" x14ac:dyDescent="0.25">
      <c r="B90" s="4">
        <v>20</v>
      </c>
      <c r="C90" s="105" t="s">
        <v>176</v>
      </c>
      <c r="D90" s="39" t="s">
        <v>76</v>
      </c>
      <c r="E90" s="108">
        <v>35959</v>
      </c>
      <c r="F90" s="115">
        <v>191</v>
      </c>
      <c r="G90" s="66">
        <f t="shared" si="6"/>
        <v>188.26701570680629</v>
      </c>
      <c r="J90" s="4">
        <v>20</v>
      </c>
      <c r="K90" s="105" t="s">
        <v>178</v>
      </c>
      <c r="L90" s="125" t="s">
        <v>181</v>
      </c>
      <c r="M90" s="108">
        <v>43036</v>
      </c>
      <c r="N90" s="109">
        <v>205</v>
      </c>
      <c r="O90" s="95">
        <f t="shared" si="5"/>
        <v>209.93170731707318</v>
      </c>
    </row>
    <row r="91" spans="2:17" ht="15.75" x14ac:dyDescent="0.25">
      <c r="C91" s="62"/>
      <c r="D91" s="49"/>
      <c r="E91" s="42">
        <f>SUM(E71:E90)</f>
        <v>570521</v>
      </c>
      <c r="F91" s="43">
        <f>SUM(F71:F90)</f>
        <v>2935</v>
      </c>
      <c r="G91" s="44">
        <f>+E91/F91</f>
        <v>194.38534923339012</v>
      </c>
      <c r="K91" s="62"/>
      <c r="L91" s="49"/>
      <c r="M91" s="42">
        <f>SUM(M71:M90)</f>
        <v>715107</v>
      </c>
      <c r="N91" s="43">
        <f>SUM(N71:N90)</f>
        <v>3361</v>
      </c>
      <c r="O91" s="64">
        <f>+M91/N91</f>
        <v>212.76614102945553</v>
      </c>
    </row>
    <row r="92" spans="2:17" x14ac:dyDescent="0.25">
      <c r="B92" s="25">
        <v>4</v>
      </c>
      <c r="C92" s="39" t="s">
        <v>76</v>
      </c>
    </row>
    <row r="93" spans="2:17" x14ac:dyDescent="0.25">
      <c r="B93" s="25">
        <v>3</v>
      </c>
      <c r="C93" s="34" t="s">
        <v>61</v>
      </c>
      <c r="J93" s="25">
        <v>4</v>
      </c>
      <c r="K93" s="33" t="s">
        <v>63</v>
      </c>
    </row>
    <row r="94" spans="2:17" x14ac:dyDescent="0.25">
      <c r="B94" s="25">
        <v>2</v>
      </c>
      <c r="C94" s="35" t="s">
        <v>62</v>
      </c>
      <c r="E94" s="46" t="s">
        <v>96</v>
      </c>
      <c r="J94" s="25">
        <v>1</v>
      </c>
      <c r="K94" s="89" t="s">
        <v>71</v>
      </c>
      <c r="M94" t="s">
        <v>95</v>
      </c>
    </row>
    <row r="95" spans="2:17" x14ac:dyDescent="0.25">
      <c r="B95" s="25">
        <v>2</v>
      </c>
      <c r="C95" s="38" t="s">
        <v>88</v>
      </c>
      <c r="E95" s="46" t="s">
        <v>184</v>
      </c>
      <c r="J95" s="25">
        <v>1</v>
      </c>
      <c r="K95" s="41" t="s">
        <v>86</v>
      </c>
      <c r="M95" t="s">
        <v>159</v>
      </c>
    </row>
    <row r="96" spans="2:17" x14ac:dyDescent="0.25">
      <c r="B96" s="25">
        <v>2</v>
      </c>
      <c r="C96" s="122" t="s">
        <v>77</v>
      </c>
      <c r="J96" s="25">
        <v>1</v>
      </c>
      <c r="K96" s="38" t="s">
        <v>88</v>
      </c>
    </row>
    <row r="97" spans="2:11" x14ac:dyDescent="0.25">
      <c r="B97" s="25">
        <v>2</v>
      </c>
      <c r="C97" s="40" t="s">
        <v>60</v>
      </c>
      <c r="J97" s="25">
        <v>1</v>
      </c>
      <c r="K97" s="40" t="s">
        <v>60</v>
      </c>
    </row>
    <row r="98" spans="2:11" x14ac:dyDescent="0.25">
      <c r="B98" s="25">
        <v>2</v>
      </c>
      <c r="C98" s="63" t="s">
        <v>108</v>
      </c>
      <c r="J98" s="25">
        <v>2</v>
      </c>
      <c r="K98" s="34" t="s">
        <v>61</v>
      </c>
    </row>
    <row r="99" spans="2:11" x14ac:dyDescent="0.25">
      <c r="B99" s="25">
        <v>0</v>
      </c>
      <c r="C99" s="90" t="s">
        <v>139</v>
      </c>
      <c r="J99" s="25">
        <v>1</v>
      </c>
      <c r="K99" s="58" t="s">
        <v>99</v>
      </c>
    </row>
    <row r="100" spans="2:11" x14ac:dyDescent="0.25">
      <c r="C100" s="71"/>
      <c r="J100" s="25">
        <v>1</v>
      </c>
      <c r="K100" s="65" t="s">
        <v>183</v>
      </c>
    </row>
    <row r="101" spans="2:11" x14ac:dyDescent="0.25">
      <c r="J101" s="25">
        <v>1</v>
      </c>
      <c r="K101" s="90" t="s">
        <v>139</v>
      </c>
    </row>
    <row r="102" spans="2:11" x14ac:dyDescent="0.25">
      <c r="J102" s="25">
        <v>2</v>
      </c>
      <c r="K102" s="124" t="s">
        <v>180</v>
      </c>
    </row>
  </sheetData>
  <sortState ref="K9:P28">
    <sortCondition descending="1" ref="O9:O28"/>
  </sortState>
  <mergeCells count="21">
    <mergeCell ref="N65:O65"/>
    <mergeCell ref="N64:O64"/>
    <mergeCell ref="F62:G62"/>
    <mergeCell ref="F63:G63"/>
    <mergeCell ref="F64:G64"/>
    <mergeCell ref="F65:G65"/>
    <mergeCell ref="N63:O63"/>
    <mergeCell ref="N62:O62"/>
    <mergeCell ref="C3:D3"/>
    <mergeCell ref="C38:D38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  <mergeCell ref="F35:G3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TOP20_jan19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2019-01-17T19:27:56Z</dcterms:modified>
</cp:coreProperties>
</file>