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nov2018" sheetId="3" r:id="rId1"/>
  </sheets>
  <calcPr calcId="144525"/>
</workbook>
</file>

<file path=xl/calcChain.xml><?xml version="1.0" encoding="utf-8"?>
<calcChain xmlns="http://schemas.openxmlformats.org/spreadsheetml/2006/main">
  <c r="O89" i="3" l="1"/>
  <c r="O90" i="3"/>
  <c r="G44" i="3" l="1"/>
  <c r="G43" i="3"/>
  <c r="G42" i="3"/>
  <c r="G41" i="3"/>
  <c r="G40" i="3"/>
  <c r="O12" i="3"/>
  <c r="O13" i="3"/>
  <c r="O14" i="3"/>
  <c r="O15" i="3"/>
  <c r="O16" i="3"/>
  <c r="O17" i="3"/>
  <c r="G45" i="3" l="1"/>
  <c r="G46" i="3"/>
  <c r="G47" i="3"/>
  <c r="G48" i="3"/>
  <c r="G49" i="3"/>
  <c r="G50" i="3"/>
  <c r="O27" i="3"/>
  <c r="O25" i="3"/>
  <c r="O23" i="3"/>
  <c r="O21" i="3"/>
  <c r="O22" i="3"/>
  <c r="O20" i="3"/>
  <c r="O19" i="3"/>
  <c r="O11" i="3"/>
  <c r="O10" i="3"/>
  <c r="G28" i="3"/>
  <c r="G23" i="3"/>
  <c r="G25" i="3"/>
  <c r="G20" i="3"/>
  <c r="G24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8" i="3"/>
  <c r="O26" i="3"/>
  <c r="O24" i="3"/>
  <c r="O18" i="3"/>
  <c r="O9" i="3"/>
  <c r="G21" i="3"/>
  <c r="G18" i="3"/>
  <c r="G26" i="3"/>
  <c r="G27" i="3"/>
  <c r="G15" i="3"/>
  <c r="G19" i="3"/>
  <c r="G17" i="3"/>
  <c r="G16" i="3"/>
  <c r="G14" i="3"/>
  <c r="G22" i="3"/>
  <c r="G13" i="3"/>
  <c r="G12" i="3"/>
  <c r="G11" i="3"/>
  <c r="G10" i="3"/>
  <c r="G9" i="3"/>
  <c r="G59" i="3"/>
  <c r="G58" i="3"/>
  <c r="G57" i="3"/>
  <c r="G56" i="3"/>
  <c r="G55" i="3"/>
  <c r="G54" i="3"/>
  <c r="G53" i="3"/>
  <c r="G52" i="3"/>
  <c r="G51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0" i="3"/>
  <c r="G82" i="3"/>
  <c r="G77" i="3"/>
  <c r="G81" i="3"/>
  <c r="G83" i="3"/>
  <c r="G84" i="3"/>
  <c r="G85" i="3"/>
  <c r="G86" i="3"/>
  <c r="G87" i="3"/>
  <c r="G88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<sst xmlns="http://schemas.openxmlformats.org/spreadsheetml/2006/main" count="392" uniqueCount="184">
  <si>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</si>
  <si>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</si>
  <si>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</si>
  <si>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</si>
  <si>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</si>
  <si>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</si>
  <si>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METIVIER Virginie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</si>
  <si>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</si>
  <si>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</si>
  <si>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</si>
  <si>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</si>
  <si>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</si>
  <si>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</si>
  <si>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</si>
  <si>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</si>
  <si>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</si>
  <si>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</si>
  <si>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</si>
  <si>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</si>
  <si>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</si>
  <si>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</si>
  <si>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</si>
  <si>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</si>
  <si>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</si>
  <si>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</si>
  <si>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</si>
  <si>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</si>
  <si>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</si>
  <si>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</si>
  <si>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</si>
  <si>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</si>
  <si>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</si>
  <si>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</si>
  <si>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</si>
  <si>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</si>
  <si>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</si>
  <si>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COUVILLER Françoise</t>
  </si>
  <si>
    <t>LANOS Nicole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</si>
  <si>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</si>
  <si>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</si>
  <si>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</si>
  <si>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</si>
  <si>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</si>
  <si>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</si>
  <si>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</si>
  <si>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</si>
  <si>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</si>
  <si>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</si>
  <si>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</si>
  <si>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</si>
  <si>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</si>
  <si>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</si>
  <si>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</si>
  <si>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</si>
  <si>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</si>
  <si>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</si>
  <si>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</si>
  <si>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</si>
  <si>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</si>
  <si>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</si>
  <si>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CELIE Lauriane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</si>
  <si>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</si>
  <si>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</si>
  <si>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</si>
  <si>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</si>
  <si>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</si>
  <si>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</si>
  <si>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</si>
  <si>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</si>
  <si>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</si>
  <si>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</si>
  <si>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</si>
  <si>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</si>
  <si>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</si>
  <si>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</si>
  <si>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</si>
  <si>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</si>
  <si>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BONNAVENTURE Philippe</t>
  </si>
  <si>
    <t>DESPRES Amélie</t>
  </si>
  <si>
    <t>B C ROUEN LE DRAGON</t>
  </si>
  <si>
    <t>B C  AERO  EVREUX</t>
  </si>
  <si>
    <t>DEUDON Antoine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</si>
  <si>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</si>
  <si>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</si>
  <si>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</si>
  <si>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</si>
  <si>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</si>
  <si>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</si>
  <si>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</si>
  <si>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</si>
  <si>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</si>
  <si>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</si>
  <si>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</si>
  <si>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</si>
  <si>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</si>
  <si>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</si>
  <si>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</si>
  <si>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autres clubs : ASPTT,DRAKKAR, ECOLE GD QUEVILLY, BC LAC CANIEL, LEZARDS MONTIVILLIERS,  LA MIVOIE, LOUVIERS, LES FORGES</t>
  </si>
  <si>
    <t>IZARD Nadège</t>
  </si>
  <si>
    <t>LEMIERE Laurie</t>
  </si>
  <si>
    <t>TOUTAIN Jonathan</t>
  </si>
  <si>
    <t>JEAN Anna-Belle</t>
  </si>
  <si>
    <t>MICHAUD Emmanuel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</si>
  <si>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</si>
  <si>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</si>
  <si>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</si>
  <si>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</si>
  <si>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</si>
  <si>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</si>
  <si>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</si>
  <si>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DUBOIS Maxime</t>
  </si>
  <si>
    <t>DEGUINE Bernard</t>
  </si>
  <si>
    <t>GORON Cécilia</t>
  </si>
  <si>
    <t>DUBOURG Stéphanie</t>
  </si>
  <si>
    <t>SKOPNICK Audrey</t>
  </si>
  <si>
    <t>HAMARD Fanny</t>
  </si>
  <si>
    <t>GICQUEL Marc</t>
  </si>
  <si>
    <t>ECOLE  GRAVENCHON</t>
  </si>
  <si>
    <t>ATHENA</t>
  </si>
  <si>
    <t>SANCHEZ Pierre Luc</t>
  </si>
  <si>
    <t>CHEVALIER Cédric</t>
  </si>
  <si>
    <t>LEZARDS MONTIVILLIERS</t>
  </si>
  <si>
    <t>LABILLE Delphine</t>
  </si>
  <si>
    <t>MILLE Nathalie</t>
  </si>
  <si>
    <t>DUBUS Clément</t>
  </si>
  <si>
    <t>LOTTHE Xavier</t>
  </si>
  <si>
    <t>LANOS Thibaut</t>
  </si>
  <si>
    <t>COMPANEROS</t>
  </si>
  <si>
    <t>SAMAIN Jean-Marc</t>
  </si>
  <si>
    <t>MACKOWIAK Patricia</t>
  </si>
  <si>
    <t>GILLES Julien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</si>
  <si>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</si>
  <si>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</si>
  <si>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</si>
  <si>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</si>
  <si>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</si>
  <si>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</si>
  <si>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VIVIEN Joël</t>
  </si>
  <si>
    <t>BASLE Pascal</t>
  </si>
  <si>
    <t>DELABARRE Annick</t>
  </si>
  <si>
    <t>THIOLLENT Corentin</t>
  </si>
  <si>
    <t>BELLIOT Myriam</t>
  </si>
  <si>
    <t>HEUZE Bernadette</t>
  </si>
  <si>
    <t>DANCIN Gérald</t>
  </si>
  <si>
    <t>BETIGNIES Abigaël</t>
  </si>
  <si>
    <t>SIMIER Evelyne</t>
  </si>
  <si>
    <t>GERMAIN Frédéric</t>
  </si>
  <si>
    <t>TWISTER BOWLING CLUB</t>
  </si>
  <si>
    <t>11  élites  et   9  excellences</t>
  </si>
  <si>
    <t>AANGOULEME B C</t>
  </si>
  <si>
    <t>MESNIER Françoise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</si>
  <si>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</si>
  <si>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</si>
  <si>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</si>
  <si>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</si>
  <si>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</si>
  <si>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</si>
  <si>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DEROO Quentin</t>
  </si>
  <si>
    <t>USC  DCL</t>
  </si>
  <si>
    <t>TOP  20  LISTING NOVEMBRE  2018   :  Tournois</t>
  </si>
  <si>
    <t>LEPRINCE Christine</t>
  </si>
  <si>
    <t>LEMAZURIER Annie</t>
  </si>
  <si>
    <t xml:space="preserve">2 élites  ,  14  excellences ,  4 honneurs </t>
  </si>
  <si>
    <t>LECARPENTIER Denis</t>
  </si>
  <si>
    <t>LECORDIER Emmanuel</t>
  </si>
  <si>
    <t>DELAFOSSE Florian</t>
  </si>
  <si>
    <t>LEFILLATRE Denis</t>
  </si>
  <si>
    <t>5  élites  et  15  excellences</t>
  </si>
  <si>
    <t>PETIT Marie-Claude</t>
  </si>
  <si>
    <t>2 élites  ,  13   excellences  et   5  Honneurs</t>
  </si>
  <si>
    <t>BILLAUX Vivien</t>
  </si>
  <si>
    <t>PETRET-RACCA Solange</t>
  </si>
  <si>
    <t>SAMSON Stéphanie</t>
  </si>
  <si>
    <t>MARTINEZ Elisa</t>
  </si>
  <si>
    <t>NEW WAVE  LA ROCHELLE</t>
  </si>
  <si>
    <t>serait en fait 28 ème.</t>
  </si>
  <si>
    <t>FRANCOIS Kévin</t>
  </si>
  <si>
    <t>MAGGI Mats</t>
  </si>
  <si>
    <t>MILET Xavier</t>
  </si>
  <si>
    <t>ANDRE Philippe</t>
  </si>
  <si>
    <t>COSQUER Frédéric</t>
  </si>
  <si>
    <t>PAC MAN NANTES</t>
  </si>
  <si>
    <t>BAC BOWL ATHLETIQUE CLUB</t>
  </si>
  <si>
    <t>serait en fait 27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</si>
</sst>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0" borderId="1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7" fillId="13" borderId="4" xfId="0" applyFont="1" applyFill="1" applyBorder="1" applyAlignment="1">
      <alignment horizontal="center"/>
    </xf>
    <xf numFmtId="0" fontId="15" fillId="0" borderId="0" xfId="0" applyFont="1" applyBorder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5" fillId="5" borderId="2" xfId="0" applyFont="1" applyFill="1" applyBorder="1" applyAlignment="1">
      <alignment horizontal="center"/>
    </xf>
    <xf numFmtId="0" fontId="14" fillId="22" borderId="2" xfId="0" applyFont="1" applyFill="1" applyBorder="1" applyAlignment="1">
      <alignment horizontal="center"/>
    </xf>
    <xf numFmtId="0" fontId="0" fillId="22" borderId="0" xfId="0" applyFill="1"/>
    <xf numFmtId="0" fontId="14" fillId="22" borderId="2" xfId="0" applyFont="1" applyFill="1" applyBorder="1" applyAlignment="1"/>
    <xf numFmtId="0" fontId="0" fillId="27" borderId="0" xfId="0" applyFont="1" applyFill="1" applyBorder="1"/>
    <xf numFmtId="0" fontId="0" fillId="11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0" fillId="29" borderId="0" xfId="0" applyFont="1" applyFill="1" applyBorder="1"/>
    <xf numFmtId="0" fontId="16" fillId="24" borderId="4" xfId="0" applyFont="1" applyFill="1" applyBorder="1" applyAlignment="1">
      <alignment horizontal="center"/>
    </xf>
    <xf numFmtId="0" fontId="0" fillId="29" borderId="4" xfId="0" applyFont="1" applyFill="1" applyBorder="1"/>
    <xf numFmtId="0" fontId="0" fillId="29" borderId="2" xfId="0" applyFont="1" applyFill="1" applyBorder="1"/>
    <xf numFmtId="0" fontId="0" fillId="18" borderId="4" xfId="0" applyFont="1" applyFill="1" applyBorder="1" applyAlignment="1">
      <alignment horizontal="center"/>
    </xf>
    <xf numFmtId="0" fontId="7" fillId="30" borderId="0" xfId="0" applyFont="1" applyFill="1" applyAlignment="1">
      <alignment horizontal="center"/>
    </xf>
    <xf numFmtId="0" fontId="0" fillId="0" borderId="1" xfId="0" applyFont="1" applyFill="1" applyBorder="1"/>
    <xf numFmtId="0" fontId="13" fillId="16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0" fillId="0" borderId="13" xfId="0" applyBorder="1"/>
    <xf numFmtId="0" fontId="5" fillId="0" borderId="0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4" xfId="0" applyFont="1" applyFill="1" applyBorder="1"/>
    <xf numFmtId="0" fontId="14" fillId="22" borderId="1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7" borderId="2" xfId="0" applyFont="1" applyFill="1" applyBorder="1" applyAlignment="1">
      <alignment horizontal="center"/>
    </xf>
    <xf numFmtId="164" fontId="21" fillId="0" borderId="12" xfId="0" applyNumberFormat="1" applyFont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20" borderId="4" xfId="0" applyFont="1" applyFill="1" applyBorder="1"/>
    <xf numFmtId="0" fontId="7" fillId="30" borderId="4" xfId="0" applyFont="1" applyFill="1" applyBorder="1" applyAlignment="1">
      <alignment horizontal="center"/>
    </xf>
    <xf numFmtId="0" fontId="7" fillId="26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23" fillId="28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FF99"/>
      <color rgb="FFFF0000"/>
      <color rgb="FFBFBFBF"/>
      <color rgb="FFD8E4BC"/>
      <color rgb="FFFF0066"/>
      <color rgb="FFB1A0C7"/>
      <color rgb="FFFF33CC"/>
      <color rgb="FFFABF8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1"/>
  <sheetViews>
    <sheetView tabSelected="1" workbookViewId="0">
      <selection activeCell="H90" sqref="H90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2" t="s">
        <v>159</v>
      </c>
    </row>
    <row r="2" spans="2:16" x14ac:dyDescent="0.25">
      <c r="B2" s="3"/>
    </row>
    <row r="3" spans="2:16" ht="15.75" x14ac:dyDescent="0.25">
      <c r="B3" s="3"/>
      <c r="C3" s="123" t="s">
        <v>134</v>
      </c>
      <c r="D3" s="123"/>
      <c r="G3" s="126" t="s">
        <v>89</v>
      </c>
      <c r="H3" s="126"/>
      <c r="I3" s="126"/>
    </row>
    <row r="4" spans="2:16" ht="15.75" x14ac:dyDescent="0.25">
      <c r="B4" s="3"/>
      <c r="C4" s="127" t="s">
        <v>24</v>
      </c>
      <c r="D4" s="127"/>
      <c r="E4" s="127"/>
      <c r="F4" s="127"/>
      <c r="G4" s="127"/>
      <c r="H4" s="127"/>
      <c r="K4" s="127" t="s">
        <v>23</v>
      </c>
      <c r="L4" s="127"/>
      <c r="M4" s="127"/>
      <c r="N4" s="127"/>
      <c r="O4" s="127"/>
      <c r="P4" s="127"/>
    </row>
    <row r="5" spans="2:16" ht="15.75" x14ac:dyDescent="0.25">
      <c r="B5" s="3"/>
      <c r="C5" s="9"/>
      <c r="K5" s="9"/>
    </row>
    <row r="6" spans="2:16" ht="15.75" x14ac:dyDescent="0.25">
      <c r="B6" s="21" t="s">
        <v>33</v>
      </c>
      <c r="C6" s="9"/>
      <c r="K6" s="9"/>
    </row>
    <row r="7" spans="2:16" ht="18.75" x14ac:dyDescent="0.3">
      <c r="B7" s="9"/>
      <c r="C7" s="9"/>
      <c r="D7" s="12" t="s">
        <v>26</v>
      </c>
      <c r="K7" s="12" t="s">
        <v>34</v>
      </c>
    </row>
    <row r="9" spans="2:16" x14ac:dyDescent="0.25">
      <c r="B9" s="6">
        <v>1</v>
      </c>
      <c r="C9" s="10" t="s">
        <v>0</v>
      </c>
      <c r="D9" s="59" t="s">
        <v>1</v>
      </c>
      <c r="E9" s="60">
        <v>53522</v>
      </c>
      <c r="F9" s="61">
        <v>296</v>
      </c>
      <c r="G9" s="79">
        <f t="shared" ref="G9:G28" si="0">E9/F9</f>
        <v>180.81756756756758</v>
      </c>
      <c r="H9" s="55" t="s">
        <v>28</v>
      </c>
      <c r="J9" s="6">
        <v>1</v>
      </c>
      <c r="K9" s="88" t="s">
        <v>13</v>
      </c>
      <c r="L9" s="98" t="s">
        <v>29</v>
      </c>
      <c r="M9" s="61">
        <v>54198</v>
      </c>
      <c r="N9" s="61">
        <v>268</v>
      </c>
      <c r="O9" s="78">
        <f t="shared" ref="O9:O28" si="1">M9/N9</f>
        <v>202.23134328358208</v>
      </c>
      <c r="P9" s="55" t="s">
        <v>28</v>
      </c>
    </row>
    <row r="10" spans="2:16" x14ac:dyDescent="0.25">
      <c r="B10" s="5">
        <v>2</v>
      </c>
      <c r="C10" s="11" t="s">
        <v>3</v>
      </c>
      <c r="D10" s="23" t="s">
        <v>1</v>
      </c>
      <c r="E10" s="62">
        <v>35898</v>
      </c>
      <c r="F10" s="38">
        <v>199</v>
      </c>
      <c r="G10" s="76">
        <f t="shared" si="0"/>
        <v>180.39195979899498</v>
      </c>
      <c r="H10" s="56" t="s">
        <v>28</v>
      </c>
      <c r="J10" s="5">
        <v>2</v>
      </c>
      <c r="K10" s="68" t="s">
        <v>15</v>
      </c>
      <c r="L10" s="98" t="s">
        <v>29</v>
      </c>
      <c r="M10" s="38">
        <v>41433</v>
      </c>
      <c r="N10" s="38">
        <v>214</v>
      </c>
      <c r="O10" s="76">
        <f t="shared" si="1"/>
        <v>193.61214953271028</v>
      </c>
      <c r="P10" s="56" t="s">
        <v>28</v>
      </c>
    </row>
    <row r="11" spans="2:16" x14ac:dyDescent="0.25">
      <c r="B11" s="5">
        <v>3</v>
      </c>
      <c r="C11" s="11" t="s">
        <v>6</v>
      </c>
      <c r="D11" s="75" t="s">
        <v>29</v>
      </c>
      <c r="E11" s="62">
        <v>10101</v>
      </c>
      <c r="F11" s="38">
        <v>57</v>
      </c>
      <c r="G11" s="76">
        <f t="shared" si="0"/>
        <v>177.21052631578948</v>
      </c>
      <c r="H11" s="57" t="s">
        <v>27</v>
      </c>
      <c r="J11" s="5">
        <v>3</v>
      </c>
      <c r="K11" s="68" t="s">
        <v>16</v>
      </c>
      <c r="L11" s="39" t="s">
        <v>5</v>
      </c>
      <c r="M11" s="38">
        <v>30850</v>
      </c>
      <c r="N11" s="38">
        <v>160</v>
      </c>
      <c r="O11" s="76">
        <f t="shared" si="1"/>
        <v>192.8125</v>
      </c>
      <c r="P11" s="56" t="s">
        <v>28</v>
      </c>
    </row>
    <row r="12" spans="2:16" x14ac:dyDescent="0.25">
      <c r="B12" s="5">
        <v>4</v>
      </c>
      <c r="C12" s="11" t="s">
        <v>9</v>
      </c>
      <c r="D12" s="39" t="s">
        <v>5</v>
      </c>
      <c r="E12" s="62">
        <v>27115</v>
      </c>
      <c r="F12" s="38">
        <v>154</v>
      </c>
      <c r="G12" s="76">
        <f t="shared" si="0"/>
        <v>176.07142857142858</v>
      </c>
      <c r="H12" s="57" t="s">
        <v>27</v>
      </c>
      <c r="J12" s="5">
        <v>4</v>
      </c>
      <c r="K12" s="68" t="s">
        <v>14</v>
      </c>
      <c r="L12" s="98" t="s">
        <v>29</v>
      </c>
      <c r="M12" s="38">
        <v>22235</v>
      </c>
      <c r="N12" s="38">
        <v>116</v>
      </c>
      <c r="O12" s="76">
        <f t="shared" si="1"/>
        <v>191.68103448275863</v>
      </c>
      <c r="P12" s="56" t="s">
        <v>28</v>
      </c>
    </row>
    <row r="13" spans="2:16" x14ac:dyDescent="0.25">
      <c r="B13" s="5">
        <v>5</v>
      </c>
      <c r="C13" s="11" t="s">
        <v>4</v>
      </c>
      <c r="D13" s="101" t="s">
        <v>25</v>
      </c>
      <c r="E13" s="62">
        <v>20530</v>
      </c>
      <c r="F13" s="38">
        <v>119</v>
      </c>
      <c r="G13" s="76">
        <f t="shared" si="0"/>
        <v>172.52100840336135</v>
      </c>
      <c r="H13" s="57" t="s">
        <v>27</v>
      </c>
      <c r="J13" s="5">
        <v>5</v>
      </c>
      <c r="K13" s="68" t="s">
        <v>18</v>
      </c>
      <c r="L13" s="98" t="s">
        <v>29</v>
      </c>
      <c r="M13" s="38">
        <v>47235</v>
      </c>
      <c r="N13" s="38">
        <v>247</v>
      </c>
      <c r="O13" s="76">
        <f t="shared" si="1"/>
        <v>191.23481781376518</v>
      </c>
      <c r="P13" s="56" t="s">
        <v>28</v>
      </c>
    </row>
    <row r="14" spans="2:16" x14ac:dyDescent="0.25">
      <c r="B14" s="5">
        <v>6</v>
      </c>
      <c r="C14" s="11" t="s">
        <v>7</v>
      </c>
      <c r="D14" s="23" t="s">
        <v>1</v>
      </c>
      <c r="E14" s="62">
        <v>19886</v>
      </c>
      <c r="F14" s="38">
        <v>118</v>
      </c>
      <c r="G14" s="76">
        <f t="shared" si="0"/>
        <v>168.52542372881356</v>
      </c>
      <c r="H14" s="57" t="s">
        <v>27</v>
      </c>
      <c r="J14" s="5">
        <v>6</v>
      </c>
      <c r="K14" s="68" t="s">
        <v>73</v>
      </c>
      <c r="L14" s="98" t="s">
        <v>29</v>
      </c>
      <c r="M14" s="38">
        <v>30742</v>
      </c>
      <c r="N14" s="38">
        <v>161</v>
      </c>
      <c r="O14" s="76">
        <f t="shared" si="1"/>
        <v>190.94409937888199</v>
      </c>
      <c r="P14" s="56" t="s">
        <v>28</v>
      </c>
    </row>
    <row r="15" spans="2:16" x14ac:dyDescent="0.25">
      <c r="B15" s="5">
        <v>7</v>
      </c>
      <c r="C15" s="11" t="s">
        <v>78</v>
      </c>
      <c r="D15" s="98" t="s">
        <v>29</v>
      </c>
      <c r="E15" s="62">
        <v>14935</v>
      </c>
      <c r="F15" s="38">
        <v>89</v>
      </c>
      <c r="G15" s="76">
        <f t="shared" si="0"/>
        <v>167.80898876404495</v>
      </c>
      <c r="H15" s="57" t="s">
        <v>27</v>
      </c>
      <c r="J15" s="5">
        <v>7</v>
      </c>
      <c r="K15" s="68" t="s">
        <v>17</v>
      </c>
      <c r="L15" s="98" t="s">
        <v>29</v>
      </c>
      <c r="M15" s="38">
        <v>18964</v>
      </c>
      <c r="N15" s="38">
        <v>100</v>
      </c>
      <c r="O15" s="76">
        <f t="shared" si="1"/>
        <v>189.64</v>
      </c>
      <c r="P15" s="57" t="s">
        <v>27</v>
      </c>
    </row>
    <row r="16" spans="2:16" x14ac:dyDescent="0.25">
      <c r="B16" s="5">
        <v>8</v>
      </c>
      <c r="C16" s="11" t="s">
        <v>10</v>
      </c>
      <c r="D16" s="23" t="s">
        <v>1</v>
      </c>
      <c r="E16" s="62">
        <v>13522</v>
      </c>
      <c r="F16" s="38">
        <v>81</v>
      </c>
      <c r="G16" s="76">
        <f t="shared" si="0"/>
        <v>166.93827160493828</v>
      </c>
      <c r="H16" s="57" t="s">
        <v>27</v>
      </c>
      <c r="J16" s="5">
        <v>8</v>
      </c>
      <c r="K16" s="68" t="s">
        <v>95</v>
      </c>
      <c r="L16" s="23" t="s">
        <v>1</v>
      </c>
      <c r="M16" s="38">
        <v>37135</v>
      </c>
      <c r="N16" s="38">
        <v>196</v>
      </c>
      <c r="O16" s="76">
        <f t="shared" si="1"/>
        <v>189.46428571428572</v>
      </c>
      <c r="P16" s="57" t="s">
        <v>27</v>
      </c>
    </row>
    <row r="17" spans="2:16" x14ac:dyDescent="0.25">
      <c r="B17" s="5">
        <v>9</v>
      </c>
      <c r="C17" s="11" t="s">
        <v>76</v>
      </c>
      <c r="D17" s="23" t="s">
        <v>1</v>
      </c>
      <c r="E17" s="62">
        <v>15891</v>
      </c>
      <c r="F17" s="38">
        <v>96</v>
      </c>
      <c r="G17" s="76">
        <f t="shared" si="0"/>
        <v>165.53125</v>
      </c>
      <c r="H17" s="57" t="s">
        <v>27</v>
      </c>
      <c r="J17" s="5">
        <v>9</v>
      </c>
      <c r="K17" s="68" t="s">
        <v>151</v>
      </c>
      <c r="L17" s="52" t="s">
        <v>11</v>
      </c>
      <c r="M17" s="38">
        <v>9835</v>
      </c>
      <c r="N17" s="38">
        <v>52</v>
      </c>
      <c r="O17" s="76">
        <f t="shared" si="1"/>
        <v>189.13461538461539</v>
      </c>
      <c r="P17" s="57" t="s">
        <v>27</v>
      </c>
    </row>
    <row r="18" spans="2:16" x14ac:dyDescent="0.25">
      <c r="B18" s="5">
        <v>10</v>
      </c>
      <c r="C18" s="11" t="s">
        <v>150</v>
      </c>
      <c r="D18" s="23" t="s">
        <v>1</v>
      </c>
      <c r="E18" s="62">
        <v>8704</v>
      </c>
      <c r="F18" s="38">
        <v>53</v>
      </c>
      <c r="G18" s="76">
        <f t="shared" si="0"/>
        <v>164.22641509433961</v>
      </c>
      <c r="H18" s="57" t="s">
        <v>27</v>
      </c>
      <c r="J18" s="5">
        <v>10</v>
      </c>
      <c r="K18" s="68" t="s">
        <v>12</v>
      </c>
      <c r="L18" s="98" t="s">
        <v>29</v>
      </c>
      <c r="M18" s="38">
        <v>17960</v>
      </c>
      <c r="N18" s="38">
        <v>95</v>
      </c>
      <c r="O18" s="76">
        <f t="shared" si="1"/>
        <v>189.05263157894737</v>
      </c>
      <c r="P18" s="57" t="s">
        <v>27</v>
      </c>
    </row>
    <row r="19" spans="2:16" x14ac:dyDescent="0.25">
      <c r="B19" s="5">
        <v>11</v>
      </c>
      <c r="C19" s="11" t="s">
        <v>8</v>
      </c>
      <c r="D19" s="101" t="s">
        <v>25</v>
      </c>
      <c r="E19" s="62">
        <v>22821</v>
      </c>
      <c r="F19" s="38">
        <v>139</v>
      </c>
      <c r="G19" s="76">
        <f t="shared" si="0"/>
        <v>164.17985611510792</v>
      </c>
      <c r="H19" s="57" t="s">
        <v>27</v>
      </c>
      <c r="J19" s="5">
        <v>11</v>
      </c>
      <c r="K19" s="68" t="s">
        <v>143</v>
      </c>
      <c r="L19" s="113" t="s">
        <v>2</v>
      </c>
      <c r="M19" s="38">
        <v>12848</v>
      </c>
      <c r="N19" s="38">
        <v>68</v>
      </c>
      <c r="O19" s="76">
        <f t="shared" si="1"/>
        <v>188.94117647058823</v>
      </c>
      <c r="P19" s="57" t="s">
        <v>27</v>
      </c>
    </row>
    <row r="20" spans="2:16" x14ac:dyDescent="0.25">
      <c r="B20" s="5">
        <v>12</v>
      </c>
      <c r="C20" s="11" t="s">
        <v>22</v>
      </c>
      <c r="D20" s="7" t="s">
        <v>20</v>
      </c>
      <c r="E20" s="62">
        <v>27755</v>
      </c>
      <c r="F20" s="38">
        <v>171</v>
      </c>
      <c r="G20" s="76">
        <f t="shared" si="0"/>
        <v>162.30994152046785</v>
      </c>
      <c r="H20" s="57" t="s">
        <v>27</v>
      </c>
      <c r="J20" s="5">
        <v>12</v>
      </c>
      <c r="K20" s="68" t="s">
        <v>137</v>
      </c>
      <c r="L20" s="52" t="s">
        <v>11</v>
      </c>
      <c r="M20" s="38">
        <v>17433</v>
      </c>
      <c r="N20" s="38">
        <v>93</v>
      </c>
      <c r="O20" s="76">
        <f t="shared" si="1"/>
        <v>187.45161290322579</v>
      </c>
      <c r="P20" s="57" t="s">
        <v>27</v>
      </c>
    </row>
    <row r="21" spans="2:16" x14ac:dyDescent="0.25">
      <c r="B21" s="5">
        <v>13</v>
      </c>
      <c r="C21" s="11" t="s">
        <v>160</v>
      </c>
      <c r="D21" s="23" t="s">
        <v>1</v>
      </c>
      <c r="E21" s="62">
        <v>8738</v>
      </c>
      <c r="F21" s="38">
        <v>54</v>
      </c>
      <c r="G21" s="76">
        <f t="shared" si="0"/>
        <v>161.81481481481481</v>
      </c>
      <c r="H21" s="57" t="s">
        <v>27</v>
      </c>
      <c r="J21" s="5">
        <v>13</v>
      </c>
      <c r="K21" s="68" t="s">
        <v>19</v>
      </c>
      <c r="L21" s="114" t="s">
        <v>30</v>
      </c>
      <c r="M21" s="38">
        <v>21655</v>
      </c>
      <c r="N21" s="38">
        <v>116</v>
      </c>
      <c r="O21" s="76">
        <f t="shared" si="1"/>
        <v>186.68103448275863</v>
      </c>
      <c r="P21" s="57" t="s">
        <v>27</v>
      </c>
    </row>
    <row r="22" spans="2:16" x14ac:dyDescent="0.25">
      <c r="B22" s="5">
        <v>14</v>
      </c>
      <c r="C22" s="11" t="s">
        <v>85</v>
      </c>
      <c r="D22" s="23" t="s">
        <v>1</v>
      </c>
      <c r="E22" s="62">
        <v>25839</v>
      </c>
      <c r="F22" s="38">
        <v>160</v>
      </c>
      <c r="G22" s="76">
        <f t="shared" si="0"/>
        <v>161.49375000000001</v>
      </c>
      <c r="H22" s="57" t="s">
        <v>27</v>
      </c>
      <c r="J22" s="5">
        <v>14</v>
      </c>
      <c r="K22" s="68" t="s">
        <v>138</v>
      </c>
      <c r="L22" s="7" t="s">
        <v>20</v>
      </c>
      <c r="M22" s="38">
        <v>26020</v>
      </c>
      <c r="N22" s="38">
        <v>140</v>
      </c>
      <c r="O22" s="76">
        <f t="shared" si="1"/>
        <v>185.85714285714286</v>
      </c>
      <c r="P22" s="57" t="s">
        <v>27</v>
      </c>
    </row>
    <row r="23" spans="2:16" x14ac:dyDescent="0.25">
      <c r="B23" s="5">
        <v>15</v>
      </c>
      <c r="C23" s="11" t="s">
        <v>99</v>
      </c>
      <c r="D23" s="98" t="s">
        <v>29</v>
      </c>
      <c r="E23" s="62">
        <v>14352</v>
      </c>
      <c r="F23" s="38">
        <v>89</v>
      </c>
      <c r="G23" s="76">
        <f t="shared" si="0"/>
        <v>161.25842696629215</v>
      </c>
      <c r="H23" s="57" t="s">
        <v>27</v>
      </c>
      <c r="J23" s="5">
        <v>15</v>
      </c>
      <c r="K23" s="68" t="s">
        <v>77</v>
      </c>
      <c r="L23" s="98" t="s">
        <v>29</v>
      </c>
      <c r="M23" s="38">
        <v>9459</v>
      </c>
      <c r="N23" s="38">
        <v>51</v>
      </c>
      <c r="O23" s="76">
        <f t="shared" si="1"/>
        <v>185.47058823529412</v>
      </c>
      <c r="P23" s="57" t="s">
        <v>27</v>
      </c>
    </row>
    <row r="24" spans="2:16" x14ac:dyDescent="0.25">
      <c r="B24" s="5">
        <v>16</v>
      </c>
      <c r="C24" s="11" t="s">
        <v>141</v>
      </c>
      <c r="D24" s="98" t="s">
        <v>29</v>
      </c>
      <c r="E24" s="62">
        <v>20217</v>
      </c>
      <c r="F24" s="38">
        <v>126</v>
      </c>
      <c r="G24" s="76">
        <f t="shared" si="0"/>
        <v>160.45238095238096</v>
      </c>
      <c r="H24" s="57" t="s">
        <v>27</v>
      </c>
      <c r="J24" s="5">
        <v>16</v>
      </c>
      <c r="K24" s="68" t="s">
        <v>116</v>
      </c>
      <c r="L24" s="98" t="s">
        <v>29</v>
      </c>
      <c r="M24" s="38">
        <v>14281</v>
      </c>
      <c r="N24" s="38">
        <v>77</v>
      </c>
      <c r="O24" s="76">
        <f t="shared" si="1"/>
        <v>185.46753246753246</v>
      </c>
      <c r="P24" s="57" t="s">
        <v>27</v>
      </c>
    </row>
    <row r="25" spans="2:16" x14ac:dyDescent="0.25">
      <c r="B25" s="5">
        <v>17</v>
      </c>
      <c r="C25" s="11" t="s">
        <v>115</v>
      </c>
      <c r="D25" s="52" t="s">
        <v>11</v>
      </c>
      <c r="E25" s="62">
        <v>28323</v>
      </c>
      <c r="F25" s="38">
        <v>179</v>
      </c>
      <c r="G25" s="76">
        <f t="shared" si="0"/>
        <v>158.22905027932961</v>
      </c>
      <c r="H25" s="58" t="s">
        <v>32</v>
      </c>
      <c r="J25" s="5">
        <v>17</v>
      </c>
      <c r="K25" s="68" t="s">
        <v>163</v>
      </c>
      <c r="L25" s="23" t="s">
        <v>1</v>
      </c>
      <c r="M25" s="38">
        <v>35830</v>
      </c>
      <c r="N25" s="38">
        <v>194</v>
      </c>
      <c r="O25" s="76">
        <f t="shared" si="1"/>
        <v>184.69072164948454</v>
      </c>
      <c r="P25" s="57" t="s">
        <v>27</v>
      </c>
    </row>
    <row r="26" spans="2:16" x14ac:dyDescent="0.25">
      <c r="B26" s="5">
        <v>18</v>
      </c>
      <c r="C26" s="11" t="s">
        <v>161</v>
      </c>
      <c r="D26" s="23" t="s">
        <v>1</v>
      </c>
      <c r="E26" s="62">
        <v>8210</v>
      </c>
      <c r="F26" s="38">
        <v>53</v>
      </c>
      <c r="G26" s="76">
        <f t="shared" si="0"/>
        <v>154.90566037735849</v>
      </c>
      <c r="H26" s="58" t="s">
        <v>32</v>
      </c>
      <c r="J26" s="5">
        <v>18</v>
      </c>
      <c r="K26" s="68" t="s">
        <v>164</v>
      </c>
      <c r="L26" s="23" t="s">
        <v>1</v>
      </c>
      <c r="M26" s="38">
        <v>32350</v>
      </c>
      <c r="N26" s="38">
        <v>176</v>
      </c>
      <c r="O26" s="76">
        <f t="shared" si="1"/>
        <v>183.80681818181819</v>
      </c>
      <c r="P26" s="57" t="s">
        <v>27</v>
      </c>
    </row>
    <row r="27" spans="2:16" x14ac:dyDescent="0.25">
      <c r="B27" s="5">
        <v>19</v>
      </c>
      <c r="C27" s="11" t="s">
        <v>21</v>
      </c>
      <c r="D27" s="99" t="s">
        <v>11</v>
      </c>
      <c r="E27" s="62">
        <v>12076</v>
      </c>
      <c r="F27" s="38">
        <v>78</v>
      </c>
      <c r="G27" s="76">
        <f t="shared" si="0"/>
        <v>154.82051282051282</v>
      </c>
      <c r="H27" s="58" t="s">
        <v>32</v>
      </c>
      <c r="J27" s="5">
        <v>19</v>
      </c>
      <c r="K27" s="68" t="s">
        <v>165</v>
      </c>
      <c r="L27" s="23" t="s">
        <v>1</v>
      </c>
      <c r="M27" s="38">
        <v>21080</v>
      </c>
      <c r="N27" s="38">
        <v>115</v>
      </c>
      <c r="O27" s="76">
        <f t="shared" si="1"/>
        <v>183.30434782608697</v>
      </c>
      <c r="P27" s="57" t="s">
        <v>27</v>
      </c>
    </row>
    <row r="28" spans="2:16" x14ac:dyDescent="0.25">
      <c r="B28" s="4">
        <v>20</v>
      </c>
      <c r="C28" s="112" t="s">
        <v>142</v>
      </c>
      <c r="D28" s="39" t="s">
        <v>5</v>
      </c>
      <c r="E28" s="62">
        <v>10689</v>
      </c>
      <c r="F28" s="38">
        <v>70</v>
      </c>
      <c r="G28" s="76">
        <f t="shared" si="0"/>
        <v>152.69999999999999</v>
      </c>
      <c r="H28" s="63" t="s">
        <v>32</v>
      </c>
      <c r="J28" s="4">
        <v>20</v>
      </c>
      <c r="K28" s="68" t="s">
        <v>166</v>
      </c>
      <c r="L28" s="115" t="s">
        <v>2</v>
      </c>
      <c r="M28" s="38">
        <v>31137</v>
      </c>
      <c r="N28" s="38">
        <v>170</v>
      </c>
      <c r="O28" s="76">
        <f t="shared" si="1"/>
        <v>183.15882352941176</v>
      </c>
      <c r="P28" s="64" t="s">
        <v>27</v>
      </c>
    </row>
    <row r="29" spans="2:16" x14ac:dyDescent="0.25">
      <c r="C29" t="s">
        <v>162</v>
      </c>
      <c r="D29" s="51"/>
      <c r="E29" s="44">
        <f>SUM(E9:E28)</f>
        <v>399124</v>
      </c>
      <c r="F29" s="45">
        <f>SUM(F9:F28)</f>
        <v>2381</v>
      </c>
      <c r="G29" s="46">
        <f>+E29/F29</f>
        <v>167.6287274254515</v>
      </c>
      <c r="K29" s="69" t="s">
        <v>167</v>
      </c>
      <c r="L29" s="51"/>
      <c r="M29" s="44">
        <f>SUM(M9:M27)</f>
        <v>501543</v>
      </c>
      <c r="N29" s="44">
        <f>SUM(N9:N27)</f>
        <v>2639</v>
      </c>
      <c r="O29" s="46">
        <f>+M29/N29</f>
        <v>190.0503978779841</v>
      </c>
    </row>
    <row r="31" spans="2:16" x14ac:dyDescent="0.25">
      <c r="B31" s="2">
        <v>9</v>
      </c>
      <c r="C31" s="13" t="s">
        <v>1</v>
      </c>
      <c r="D31" s="2"/>
      <c r="E31" s="2">
        <v>2</v>
      </c>
      <c r="F31" s="118" t="s">
        <v>5</v>
      </c>
      <c r="G31" s="118"/>
      <c r="J31" s="2">
        <v>4</v>
      </c>
      <c r="K31" s="13" t="s">
        <v>31</v>
      </c>
      <c r="M31" s="2">
        <v>1</v>
      </c>
      <c r="N31" s="118" t="s">
        <v>5</v>
      </c>
      <c r="O31" s="118"/>
    </row>
    <row r="32" spans="2:16" x14ac:dyDescent="0.25">
      <c r="B32" s="1">
        <v>0</v>
      </c>
      <c r="C32" s="37" t="s">
        <v>2</v>
      </c>
      <c r="D32" s="2"/>
      <c r="E32" s="2">
        <v>4</v>
      </c>
      <c r="F32" s="122" t="s">
        <v>29</v>
      </c>
      <c r="G32" s="122"/>
      <c r="J32" s="1">
        <v>2</v>
      </c>
      <c r="K32" s="37" t="s">
        <v>2</v>
      </c>
      <c r="M32" s="2">
        <v>9</v>
      </c>
      <c r="N32" s="128" t="s">
        <v>29</v>
      </c>
      <c r="O32" s="128"/>
    </row>
    <row r="33" spans="2:16" x14ac:dyDescent="0.25">
      <c r="B33" s="1">
        <v>2</v>
      </c>
      <c r="C33" s="17" t="s">
        <v>25</v>
      </c>
      <c r="D33" s="8"/>
      <c r="E33" s="2">
        <v>2</v>
      </c>
      <c r="F33" s="124" t="s">
        <v>11</v>
      </c>
      <c r="G33" s="124"/>
      <c r="J33" s="1">
        <v>0</v>
      </c>
      <c r="K33" s="15" t="s">
        <v>25</v>
      </c>
      <c r="M33" s="2">
        <v>2</v>
      </c>
      <c r="N33" s="125" t="s">
        <v>11</v>
      </c>
      <c r="O33" s="125"/>
    </row>
    <row r="34" spans="2:16" x14ac:dyDescent="0.25">
      <c r="B34" s="8">
        <v>1</v>
      </c>
      <c r="C34" s="38" t="s">
        <v>20</v>
      </c>
      <c r="E34" s="8">
        <v>0</v>
      </c>
      <c r="F34" s="121" t="s">
        <v>68</v>
      </c>
      <c r="G34" s="121"/>
      <c r="J34" s="8">
        <v>1</v>
      </c>
      <c r="K34" s="16" t="s">
        <v>30</v>
      </c>
    </row>
    <row r="35" spans="2:16" s="48" customFormat="1" x14ac:dyDescent="0.25">
      <c r="B35" s="8"/>
      <c r="C35" s="38"/>
      <c r="E35" s="8">
        <v>0</v>
      </c>
      <c r="F35" s="129" t="s">
        <v>30</v>
      </c>
      <c r="G35" s="129"/>
      <c r="J35" s="8">
        <v>1</v>
      </c>
      <c r="K35" s="38" t="s">
        <v>20</v>
      </c>
    </row>
    <row r="36" spans="2:16" x14ac:dyDescent="0.25">
      <c r="B36" s="8"/>
      <c r="C36" s="20" t="s">
        <v>154</v>
      </c>
      <c r="J36" s="8"/>
      <c r="K36" s="19"/>
    </row>
    <row r="37" spans="2:16" x14ac:dyDescent="0.25">
      <c r="B37" s="8"/>
      <c r="C37" s="18"/>
      <c r="J37" s="8"/>
      <c r="K37" s="19"/>
    </row>
    <row r="38" spans="2:16" x14ac:dyDescent="0.25">
      <c r="C38" s="123" t="s">
        <v>135</v>
      </c>
      <c r="D38" s="123"/>
    </row>
    <row r="39" spans="2:16" x14ac:dyDescent="0.25">
      <c r="C39" s="130"/>
      <c r="D39" s="130"/>
      <c r="E39" s="130"/>
      <c r="F39" s="130"/>
      <c r="K39" s="130"/>
      <c r="L39" s="130"/>
      <c r="M39" s="130"/>
      <c r="N39" s="130"/>
    </row>
    <row r="40" spans="2:16" x14ac:dyDescent="0.25">
      <c r="B40" s="84">
        <v>1</v>
      </c>
      <c r="C40" s="68" t="s">
        <v>86</v>
      </c>
      <c r="D40" s="53" t="s">
        <v>54</v>
      </c>
      <c r="E40" s="38">
        <v>16643</v>
      </c>
      <c r="F40" s="38">
        <v>91</v>
      </c>
      <c r="G40" s="79">
        <f t="shared" ref="G40:G59" si="2">E40/F40</f>
        <v>182.8901098901099</v>
      </c>
      <c r="H40" s="55" t="s">
        <v>28</v>
      </c>
      <c r="J40" s="6">
        <v>1</v>
      </c>
      <c r="K40" s="68" t="s">
        <v>50</v>
      </c>
      <c r="L40" s="47" t="s">
        <v>42</v>
      </c>
      <c r="M40" s="38">
        <v>20775</v>
      </c>
      <c r="N40" s="38">
        <v>98</v>
      </c>
      <c r="O40" s="78">
        <f t="shared" ref="O40:O59" si="3">M40/N40</f>
        <v>211.98979591836735</v>
      </c>
      <c r="P40" s="55" t="s">
        <v>28</v>
      </c>
    </row>
    <row r="41" spans="2:16" x14ac:dyDescent="0.25">
      <c r="B41" s="85">
        <v>2</v>
      </c>
      <c r="C41" s="68" t="s">
        <v>35</v>
      </c>
      <c r="D41" s="132" t="s">
        <v>71</v>
      </c>
      <c r="E41" s="38">
        <v>13681</v>
      </c>
      <c r="F41" s="38">
        <v>76</v>
      </c>
      <c r="G41" s="76">
        <f t="shared" si="2"/>
        <v>180.01315789473685</v>
      </c>
      <c r="H41" s="56" t="s">
        <v>28</v>
      </c>
      <c r="J41" s="5">
        <v>2</v>
      </c>
      <c r="K41" s="68" t="s">
        <v>130</v>
      </c>
      <c r="L41" s="23" t="s">
        <v>70</v>
      </c>
      <c r="M41" s="38">
        <v>12316</v>
      </c>
      <c r="N41" s="38">
        <v>60</v>
      </c>
      <c r="O41" s="77">
        <f t="shared" si="3"/>
        <v>205.26666666666668</v>
      </c>
      <c r="P41" s="56" t="s">
        <v>28</v>
      </c>
    </row>
    <row r="42" spans="2:16" x14ac:dyDescent="0.25">
      <c r="B42" s="85">
        <v>3</v>
      </c>
      <c r="C42" s="68" t="s">
        <v>144</v>
      </c>
      <c r="D42" s="133" t="s">
        <v>54</v>
      </c>
      <c r="E42" s="38">
        <v>18518</v>
      </c>
      <c r="F42" s="38">
        <v>106</v>
      </c>
      <c r="G42" s="76">
        <f t="shared" si="2"/>
        <v>174.69811320754718</v>
      </c>
      <c r="H42" s="57" t="s">
        <v>27</v>
      </c>
      <c r="J42" s="5">
        <v>3</v>
      </c>
      <c r="K42" s="68" t="s">
        <v>46</v>
      </c>
      <c r="L42" s="23" t="s">
        <v>70</v>
      </c>
      <c r="M42" s="38">
        <v>33579</v>
      </c>
      <c r="N42" s="38">
        <v>165</v>
      </c>
      <c r="O42" s="77">
        <f t="shared" si="3"/>
        <v>203.5090909090909</v>
      </c>
      <c r="P42" s="56" t="s">
        <v>28</v>
      </c>
    </row>
    <row r="43" spans="2:16" x14ac:dyDescent="0.25">
      <c r="B43" s="85">
        <v>4</v>
      </c>
      <c r="C43" s="68" t="s">
        <v>90</v>
      </c>
      <c r="D43" s="133" t="s">
        <v>54</v>
      </c>
      <c r="E43" s="38">
        <v>29592</v>
      </c>
      <c r="F43" s="38">
        <v>173</v>
      </c>
      <c r="G43" s="76">
        <f t="shared" si="2"/>
        <v>171.05202312138729</v>
      </c>
      <c r="H43" s="57" t="s">
        <v>27</v>
      </c>
      <c r="J43" s="5">
        <v>4</v>
      </c>
      <c r="K43" s="68" t="s">
        <v>51</v>
      </c>
      <c r="L43" s="133" t="s">
        <v>54</v>
      </c>
      <c r="M43" s="38">
        <v>25145</v>
      </c>
      <c r="N43" s="38">
        <v>124</v>
      </c>
      <c r="O43" s="77">
        <f t="shared" si="3"/>
        <v>202.78225806451613</v>
      </c>
      <c r="P43" s="56" t="s">
        <v>28</v>
      </c>
    </row>
    <row r="44" spans="2:16" x14ac:dyDescent="0.25">
      <c r="B44" s="85">
        <v>5</v>
      </c>
      <c r="C44" s="68" t="s">
        <v>37</v>
      </c>
      <c r="D44" s="23" t="s">
        <v>70</v>
      </c>
      <c r="E44" s="38">
        <v>13140</v>
      </c>
      <c r="F44" s="38">
        <v>77</v>
      </c>
      <c r="G44" s="76">
        <f t="shared" si="2"/>
        <v>170.64935064935065</v>
      </c>
      <c r="H44" s="57" t="s">
        <v>27</v>
      </c>
      <c r="J44" s="5">
        <v>5</v>
      </c>
      <c r="K44" s="136" t="s">
        <v>146</v>
      </c>
      <c r="L44" s="23" t="s">
        <v>70</v>
      </c>
      <c r="M44" s="38">
        <v>18301</v>
      </c>
      <c r="N44" s="38">
        <v>91</v>
      </c>
      <c r="O44" s="77">
        <f t="shared" si="3"/>
        <v>201.1098901098901</v>
      </c>
      <c r="P44" s="56" t="s">
        <v>28</v>
      </c>
    </row>
    <row r="45" spans="2:16" x14ac:dyDescent="0.25">
      <c r="B45" s="85">
        <v>6</v>
      </c>
      <c r="C45" s="68" t="s">
        <v>87</v>
      </c>
      <c r="D45" s="133" t="s">
        <v>54</v>
      </c>
      <c r="E45" s="38">
        <v>26341</v>
      </c>
      <c r="F45" s="38">
        <v>155</v>
      </c>
      <c r="G45" s="76">
        <f t="shared" si="2"/>
        <v>169.94193548387096</v>
      </c>
      <c r="H45" s="57" t="s">
        <v>27</v>
      </c>
      <c r="J45" s="5">
        <v>6</v>
      </c>
      <c r="K45" s="68" t="s">
        <v>45</v>
      </c>
      <c r="L45" s="23" t="s">
        <v>70</v>
      </c>
      <c r="M45" s="38">
        <v>10165</v>
      </c>
      <c r="N45" s="38">
        <v>51</v>
      </c>
      <c r="O45" s="76">
        <f t="shared" si="3"/>
        <v>199.31372549019608</v>
      </c>
      <c r="P45" s="56" t="s">
        <v>28</v>
      </c>
    </row>
    <row r="46" spans="2:16" x14ac:dyDescent="0.25">
      <c r="B46" s="85">
        <v>7</v>
      </c>
      <c r="C46" s="68" t="s">
        <v>36</v>
      </c>
      <c r="D46" s="134" t="s">
        <v>79</v>
      </c>
      <c r="E46" s="131">
        <v>9339</v>
      </c>
      <c r="F46" s="38">
        <v>55</v>
      </c>
      <c r="G46" s="76">
        <f t="shared" si="2"/>
        <v>169.8</v>
      </c>
      <c r="H46" s="57" t="s">
        <v>27</v>
      </c>
      <c r="J46" s="5">
        <v>7</v>
      </c>
      <c r="K46" s="68" t="s">
        <v>49</v>
      </c>
      <c r="L46" s="90" t="s">
        <v>147</v>
      </c>
      <c r="M46" s="38">
        <v>16891</v>
      </c>
      <c r="N46" s="38">
        <v>85</v>
      </c>
      <c r="O46" s="76">
        <f t="shared" si="3"/>
        <v>198.71764705882353</v>
      </c>
      <c r="P46" s="56" t="s">
        <v>28</v>
      </c>
    </row>
    <row r="47" spans="2:16" x14ac:dyDescent="0.25">
      <c r="B47" s="85">
        <v>8</v>
      </c>
      <c r="C47" s="68" t="s">
        <v>105</v>
      </c>
      <c r="D47" s="23" t="s">
        <v>70</v>
      </c>
      <c r="E47" s="38">
        <v>42997</v>
      </c>
      <c r="F47" s="38">
        <v>254</v>
      </c>
      <c r="G47" s="76">
        <f t="shared" si="2"/>
        <v>169.27952755905511</v>
      </c>
      <c r="H47" s="57" t="s">
        <v>27</v>
      </c>
      <c r="J47" s="5">
        <v>8</v>
      </c>
      <c r="K47" s="68" t="s">
        <v>108</v>
      </c>
      <c r="L47" s="23" t="s">
        <v>70</v>
      </c>
      <c r="M47" s="38">
        <v>17880</v>
      </c>
      <c r="N47" s="38">
        <v>90</v>
      </c>
      <c r="O47" s="76">
        <f t="shared" si="3"/>
        <v>198.66666666666666</v>
      </c>
      <c r="P47" s="56" t="s">
        <v>28</v>
      </c>
    </row>
    <row r="48" spans="2:16" x14ac:dyDescent="0.25">
      <c r="B48" s="85">
        <v>9</v>
      </c>
      <c r="C48" s="68" t="s">
        <v>39</v>
      </c>
      <c r="D48" s="132" t="s">
        <v>71</v>
      </c>
      <c r="E48" s="38">
        <v>67108</v>
      </c>
      <c r="F48" s="38">
        <v>397</v>
      </c>
      <c r="G48" s="76">
        <f t="shared" si="2"/>
        <v>169.03778337531486</v>
      </c>
      <c r="H48" s="57" t="s">
        <v>27</v>
      </c>
      <c r="J48" s="5">
        <v>8</v>
      </c>
      <c r="K48" s="68" t="s">
        <v>44</v>
      </c>
      <c r="L48" s="23" t="s">
        <v>70</v>
      </c>
      <c r="M48" s="38">
        <v>39234</v>
      </c>
      <c r="N48" s="38">
        <v>199</v>
      </c>
      <c r="O48" s="76">
        <f t="shared" si="3"/>
        <v>197.15577889447235</v>
      </c>
      <c r="P48" s="56" t="s">
        <v>28</v>
      </c>
    </row>
    <row r="49" spans="2:16" x14ac:dyDescent="0.25">
      <c r="B49" s="85">
        <v>10</v>
      </c>
      <c r="C49" s="68" t="s">
        <v>96</v>
      </c>
      <c r="D49" s="23" t="s">
        <v>70</v>
      </c>
      <c r="E49" s="38">
        <v>24091</v>
      </c>
      <c r="F49" s="38">
        <v>144</v>
      </c>
      <c r="G49" s="76">
        <f t="shared" si="2"/>
        <v>167.29861111111111</v>
      </c>
      <c r="H49" s="57" t="s">
        <v>27</v>
      </c>
      <c r="J49" s="5">
        <v>10</v>
      </c>
      <c r="K49" s="68" t="s">
        <v>47</v>
      </c>
      <c r="L49" s="89" t="s">
        <v>42</v>
      </c>
      <c r="M49" s="38">
        <v>24706</v>
      </c>
      <c r="N49" s="38">
        <v>128</v>
      </c>
      <c r="O49" s="76">
        <f t="shared" si="3"/>
        <v>193.015625</v>
      </c>
      <c r="P49" s="56" t="s">
        <v>28</v>
      </c>
    </row>
    <row r="50" spans="2:16" x14ac:dyDescent="0.25">
      <c r="B50" s="85">
        <v>11</v>
      </c>
      <c r="C50" s="68" t="s">
        <v>152</v>
      </c>
      <c r="D50" s="133" t="s">
        <v>54</v>
      </c>
      <c r="E50" s="38">
        <v>12266</v>
      </c>
      <c r="F50" s="38">
        <v>74</v>
      </c>
      <c r="G50" s="76">
        <f t="shared" si="2"/>
        <v>165.75675675675674</v>
      </c>
      <c r="H50" s="57" t="s">
        <v>27</v>
      </c>
      <c r="J50" s="5">
        <v>11</v>
      </c>
      <c r="K50" s="68" t="s">
        <v>52</v>
      </c>
      <c r="L50" s="23" t="s">
        <v>70</v>
      </c>
      <c r="M50" s="38">
        <v>20919</v>
      </c>
      <c r="N50" s="38">
        <v>110</v>
      </c>
      <c r="O50" s="76">
        <f t="shared" si="3"/>
        <v>190.17272727272729</v>
      </c>
      <c r="P50" s="56" t="s">
        <v>28</v>
      </c>
    </row>
    <row r="51" spans="2:16" x14ac:dyDescent="0.25">
      <c r="B51" s="85">
        <v>12</v>
      </c>
      <c r="C51" s="68" t="s">
        <v>38</v>
      </c>
      <c r="D51" s="23" t="s">
        <v>70</v>
      </c>
      <c r="E51" s="38">
        <v>18272</v>
      </c>
      <c r="F51" s="38">
        <v>111</v>
      </c>
      <c r="G51" s="76">
        <f t="shared" si="2"/>
        <v>164.61261261261262</v>
      </c>
      <c r="H51" s="57" t="s">
        <v>27</v>
      </c>
      <c r="J51" s="5">
        <v>12</v>
      </c>
      <c r="K51" s="68" t="s">
        <v>81</v>
      </c>
      <c r="L51" s="23" t="s">
        <v>70</v>
      </c>
      <c r="M51" s="38">
        <v>20686</v>
      </c>
      <c r="N51" s="38">
        <v>109</v>
      </c>
      <c r="O51" s="76">
        <f t="shared" si="3"/>
        <v>189.77981651376146</v>
      </c>
      <c r="P51" s="57" t="s">
        <v>27</v>
      </c>
    </row>
    <row r="52" spans="2:16" x14ac:dyDescent="0.25">
      <c r="B52" s="85">
        <v>13</v>
      </c>
      <c r="C52" s="68" t="s">
        <v>109</v>
      </c>
      <c r="D52" s="87" t="s">
        <v>43</v>
      </c>
      <c r="E52" s="38">
        <v>9665</v>
      </c>
      <c r="F52" s="38">
        <v>59</v>
      </c>
      <c r="G52" s="76">
        <f t="shared" si="2"/>
        <v>163.81355932203391</v>
      </c>
      <c r="H52" s="57" t="s">
        <v>27</v>
      </c>
      <c r="J52" s="5">
        <v>13</v>
      </c>
      <c r="K52" s="68" t="s">
        <v>153</v>
      </c>
      <c r="L52" s="89" t="s">
        <v>42</v>
      </c>
      <c r="M52" s="38">
        <v>14934</v>
      </c>
      <c r="N52" s="38">
        <v>79</v>
      </c>
      <c r="O52" s="76">
        <f t="shared" si="3"/>
        <v>189.03797468354429</v>
      </c>
      <c r="P52" s="57" t="s">
        <v>27</v>
      </c>
    </row>
    <row r="53" spans="2:16" x14ac:dyDescent="0.25">
      <c r="B53" s="85">
        <v>14</v>
      </c>
      <c r="C53" s="68" t="s">
        <v>129</v>
      </c>
      <c r="D53" s="87" t="s">
        <v>43</v>
      </c>
      <c r="E53" s="38">
        <v>8899</v>
      </c>
      <c r="F53" s="38">
        <v>55</v>
      </c>
      <c r="G53" s="76">
        <f t="shared" si="2"/>
        <v>161.80000000000001</v>
      </c>
      <c r="H53" s="57" t="s">
        <v>27</v>
      </c>
      <c r="J53" s="5">
        <v>14</v>
      </c>
      <c r="K53" s="68" t="s">
        <v>48</v>
      </c>
      <c r="L53" s="23" t="s">
        <v>70</v>
      </c>
      <c r="M53" s="38">
        <v>43867</v>
      </c>
      <c r="N53" s="38">
        <v>234</v>
      </c>
      <c r="O53" s="76">
        <f t="shared" si="3"/>
        <v>187.46581196581195</v>
      </c>
      <c r="P53" s="57" t="s">
        <v>27</v>
      </c>
    </row>
    <row r="54" spans="2:16" x14ac:dyDescent="0.25">
      <c r="B54" s="85">
        <v>15</v>
      </c>
      <c r="C54" s="68" t="s">
        <v>41</v>
      </c>
      <c r="D54" s="39" t="s">
        <v>79</v>
      </c>
      <c r="E54" s="38">
        <v>22409</v>
      </c>
      <c r="F54" s="38">
        <v>140</v>
      </c>
      <c r="G54" s="76">
        <f t="shared" si="2"/>
        <v>160.06428571428572</v>
      </c>
      <c r="H54" s="57" t="s">
        <v>27</v>
      </c>
      <c r="J54" s="5">
        <v>15</v>
      </c>
      <c r="K54" s="68" t="s">
        <v>100</v>
      </c>
      <c r="L54" s="87" t="s">
        <v>43</v>
      </c>
      <c r="M54" s="38">
        <v>15997</v>
      </c>
      <c r="N54" s="38">
        <v>86</v>
      </c>
      <c r="O54" s="76">
        <f t="shared" si="3"/>
        <v>186.01162790697674</v>
      </c>
      <c r="P54" s="57" t="s">
        <v>27</v>
      </c>
    </row>
    <row r="55" spans="2:16" x14ac:dyDescent="0.25">
      <c r="B55" s="85">
        <v>16</v>
      </c>
      <c r="C55" s="68" t="s">
        <v>139</v>
      </c>
      <c r="D55" s="39" t="s">
        <v>79</v>
      </c>
      <c r="E55" s="38">
        <v>12451</v>
      </c>
      <c r="F55" s="38">
        <v>78</v>
      </c>
      <c r="G55" s="76">
        <f t="shared" si="2"/>
        <v>159.62820512820514</v>
      </c>
      <c r="H55" s="66" t="s">
        <v>32</v>
      </c>
      <c r="J55" s="5">
        <v>16</v>
      </c>
      <c r="K55" s="68" t="s">
        <v>111</v>
      </c>
      <c r="L55" s="134" t="s">
        <v>79</v>
      </c>
      <c r="M55" s="38">
        <v>25639</v>
      </c>
      <c r="N55" s="38">
        <v>138</v>
      </c>
      <c r="O55" s="76">
        <f t="shared" si="3"/>
        <v>185.78985507246378</v>
      </c>
      <c r="P55" s="57" t="s">
        <v>27</v>
      </c>
    </row>
    <row r="56" spans="2:16" x14ac:dyDescent="0.25">
      <c r="B56" s="85">
        <v>17</v>
      </c>
      <c r="C56" s="68" t="s">
        <v>40</v>
      </c>
      <c r="D56" s="39" t="s">
        <v>79</v>
      </c>
      <c r="E56" s="38">
        <v>18781</v>
      </c>
      <c r="F56" s="38">
        <v>118</v>
      </c>
      <c r="G56" s="76">
        <f t="shared" si="2"/>
        <v>159.16101694915255</v>
      </c>
      <c r="H56" s="66" t="s">
        <v>32</v>
      </c>
      <c r="J56" s="5">
        <v>17</v>
      </c>
      <c r="K56" s="68" t="s">
        <v>120</v>
      </c>
      <c r="L56" s="89" t="s">
        <v>42</v>
      </c>
      <c r="M56" s="38">
        <v>28612</v>
      </c>
      <c r="N56" s="38">
        <v>155</v>
      </c>
      <c r="O56" s="76">
        <f t="shared" si="3"/>
        <v>184.59354838709677</v>
      </c>
      <c r="P56" s="57" t="s">
        <v>27</v>
      </c>
    </row>
    <row r="57" spans="2:16" x14ac:dyDescent="0.25">
      <c r="B57" s="85">
        <v>18</v>
      </c>
      <c r="C57" s="68" t="s">
        <v>145</v>
      </c>
      <c r="D57" s="132" t="s">
        <v>71</v>
      </c>
      <c r="E57" s="38">
        <v>15677</v>
      </c>
      <c r="F57" s="38">
        <v>100</v>
      </c>
      <c r="G57" s="76">
        <f t="shared" si="2"/>
        <v>156.77000000000001</v>
      </c>
      <c r="H57" s="66" t="s">
        <v>32</v>
      </c>
      <c r="J57" s="5">
        <v>18</v>
      </c>
      <c r="K57" s="68" t="s">
        <v>88</v>
      </c>
      <c r="L57" s="23" t="s">
        <v>70</v>
      </c>
      <c r="M57" s="38">
        <v>46588</v>
      </c>
      <c r="N57" s="38">
        <v>253</v>
      </c>
      <c r="O57" s="76">
        <f t="shared" si="3"/>
        <v>184.14229249011856</v>
      </c>
      <c r="P57" s="57" t="s">
        <v>27</v>
      </c>
    </row>
    <row r="58" spans="2:16" x14ac:dyDescent="0.25">
      <c r="B58" s="85">
        <v>19</v>
      </c>
      <c r="C58" s="68" t="s">
        <v>91</v>
      </c>
      <c r="D58" s="39" t="s">
        <v>79</v>
      </c>
      <c r="E58" s="38">
        <v>18871</v>
      </c>
      <c r="F58" s="38">
        <v>121</v>
      </c>
      <c r="G58" s="76">
        <f t="shared" si="2"/>
        <v>155.95867768595042</v>
      </c>
      <c r="H58" s="66" t="s">
        <v>32</v>
      </c>
      <c r="J58" s="5">
        <v>19</v>
      </c>
      <c r="K58" s="68" t="s">
        <v>140</v>
      </c>
      <c r="L58" s="87" t="s">
        <v>43</v>
      </c>
      <c r="M58" s="38">
        <v>12762</v>
      </c>
      <c r="N58" s="38">
        <v>70</v>
      </c>
      <c r="O58" s="76">
        <f t="shared" si="3"/>
        <v>182.31428571428572</v>
      </c>
      <c r="P58" s="57" t="s">
        <v>27</v>
      </c>
    </row>
    <row r="59" spans="2:16" x14ac:dyDescent="0.25">
      <c r="B59" s="86">
        <v>20</v>
      </c>
      <c r="C59" s="68" t="s">
        <v>168</v>
      </c>
      <c r="D59" s="135" t="s">
        <v>43</v>
      </c>
      <c r="E59" s="38">
        <v>14433</v>
      </c>
      <c r="F59" s="38">
        <v>93</v>
      </c>
      <c r="G59" s="76">
        <f t="shared" si="2"/>
        <v>155.19354838709677</v>
      </c>
      <c r="H59" s="67" t="s">
        <v>32</v>
      </c>
      <c r="J59" s="4">
        <v>20</v>
      </c>
      <c r="K59" s="68" t="s">
        <v>170</v>
      </c>
      <c r="L59" s="137" t="s">
        <v>147</v>
      </c>
      <c r="M59" s="38">
        <v>10214</v>
      </c>
      <c r="N59" s="38">
        <v>56</v>
      </c>
      <c r="O59" s="76">
        <f t="shared" si="3"/>
        <v>182.39285714285714</v>
      </c>
      <c r="P59" s="64" t="s">
        <v>27</v>
      </c>
    </row>
    <row r="60" spans="2:16" x14ac:dyDescent="0.25">
      <c r="C60" s="69" t="s">
        <v>169</v>
      </c>
      <c r="D60" s="51"/>
      <c r="E60" s="44">
        <f>SUM(E40:E59)</f>
        <v>413174</v>
      </c>
      <c r="F60" s="45">
        <f>SUM(F40:F59)</f>
        <v>2477</v>
      </c>
      <c r="G60" s="46">
        <f>+E60/F60</f>
        <v>166.80419862737182</v>
      </c>
      <c r="K60" s="69" t="s">
        <v>148</v>
      </c>
      <c r="L60" s="51"/>
      <c r="M60" s="44">
        <f>SUM(M40:M59)</f>
        <v>459210</v>
      </c>
      <c r="N60" s="45">
        <f>SUM(N40:N59)</f>
        <v>2381</v>
      </c>
      <c r="O60" s="46">
        <f>+M60/N60</f>
        <v>192.86434271314573</v>
      </c>
    </row>
    <row r="61" spans="2:16" x14ac:dyDescent="0.25">
      <c r="E61" s="24"/>
      <c r="F61" s="24"/>
      <c r="G61" s="25"/>
      <c r="M61" s="24"/>
      <c r="N61" s="24"/>
      <c r="O61" s="25"/>
    </row>
    <row r="62" spans="2:16" x14ac:dyDescent="0.25">
      <c r="B62" s="26">
        <v>4</v>
      </c>
      <c r="C62" s="13" t="s">
        <v>70</v>
      </c>
      <c r="E62" s="24">
        <v>5</v>
      </c>
      <c r="F62" s="118" t="s">
        <v>53</v>
      </c>
      <c r="G62" s="118"/>
      <c r="J62" s="26">
        <v>10</v>
      </c>
      <c r="K62" s="13" t="s">
        <v>70</v>
      </c>
      <c r="M62" s="24">
        <v>1</v>
      </c>
      <c r="N62" s="118" t="s">
        <v>53</v>
      </c>
      <c r="O62" s="118"/>
    </row>
    <row r="63" spans="2:16" x14ac:dyDescent="0.25">
      <c r="B63" s="27">
        <v>3</v>
      </c>
      <c r="C63" s="100" t="s">
        <v>71</v>
      </c>
      <c r="E63" s="24">
        <v>0</v>
      </c>
      <c r="F63" s="119" t="s">
        <v>42</v>
      </c>
      <c r="G63" s="119"/>
      <c r="J63" s="26">
        <v>4</v>
      </c>
      <c r="K63" s="14" t="s">
        <v>42</v>
      </c>
      <c r="M63" s="24">
        <v>0</v>
      </c>
      <c r="N63" s="122" t="s">
        <v>71</v>
      </c>
      <c r="O63" s="122"/>
    </row>
    <row r="64" spans="2:16" x14ac:dyDescent="0.25">
      <c r="B64" s="27">
        <v>3</v>
      </c>
      <c r="C64" s="28" t="s">
        <v>43</v>
      </c>
      <c r="E64" s="24">
        <v>0</v>
      </c>
      <c r="F64" s="120" t="s">
        <v>117</v>
      </c>
      <c r="G64" s="120"/>
      <c r="J64" s="26">
        <v>2</v>
      </c>
      <c r="K64" s="28" t="s">
        <v>43</v>
      </c>
      <c r="M64" s="26">
        <v>1</v>
      </c>
      <c r="N64" s="117" t="s">
        <v>54</v>
      </c>
      <c r="O64" s="117"/>
    </row>
    <row r="65" spans="2:15" x14ac:dyDescent="0.25">
      <c r="B65" s="27">
        <v>5</v>
      </c>
      <c r="C65" s="32" t="s">
        <v>54</v>
      </c>
      <c r="E65" s="27">
        <v>0</v>
      </c>
      <c r="F65" s="121" t="s">
        <v>74</v>
      </c>
      <c r="G65" s="121"/>
      <c r="J65" s="26">
        <v>0</v>
      </c>
      <c r="K65" s="31" t="s">
        <v>69</v>
      </c>
      <c r="M65" s="26">
        <v>0</v>
      </c>
      <c r="N65" s="116" t="s">
        <v>80</v>
      </c>
      <c r="O65" s="116"/>
    </row>
    <row r="66" spans="2:15" x14ac:dyDescent="0.25">
      <c r="B66" s="29"/>
      <c r="C66" s="104"/>
      <c r="D66" s="103"/>
      <c r="E66" s="27"/>
      <c r="F66" s="102" t="s">
        <v>121</v>
      </c>
      <c r="G66" s="29"/>
      <c r="J66" s="26"/>
      <c r="K66" s="30"/>
      <c r="M66" s="26">
        <v>2</v>
      </c>
      <c r="N66" s="92" t="s">
        <v>147</v>
      </c>
      <c r="O66" s="91"/>
    </row>
    <row r="67" spans="2:15" x14ac:dyDescent="0.25">
      <c r="C67" s="20" t="s">
        <v>97</v>
      </c>
      <c r="E67" s="27"/>
      <c r="F67" s="29"/>
      <c r="G67" s="29"/>
    </row>
    <row r="68" spans="2:15" x14ac:dyDescent="0.25">
      <c r="E68" s="27"/>
      <c r="F68" s="29"/>
      <c r="G68" s="29"/>
    </row>
    <row r="69" spans="2:15" ht="15.75" x14ac:dyDescent="0.25">
      <c r="C69" s="33" t="s">
        <v>72</v>
      </c>
    </row>
    <row r="70" spans="2:15" x14ac:dyDescent="0.25">
      <c r="E70" s="130"/>
      <c r="F70" s="130"/>
      <c r="K70" s="130"/>
      <c r="L70" s="130"/>
      <c r="M70" s="130"/>
      <c r="N70" s="130"/>
      <c r="O70" s="130"/>
    </row>
    <row r="71" spans="2:15" ht="15.75" x14ac:dyDescent="0.25">
      <c r="B71" s="6">
        <v>1</v>
      </c>
      <c r="C71" s="88" t="s">
        <v>57</v>
      </c>
      <c r="D71" s="54" t="s">
        <v>82</v>
      </c>
      <c r="E71" s="138">
        <v>31671.96</v>
      </c>
      <c r="F71" s="38">
        <v>155</v>
      </c>
      <c r="G71" s="78">
        <f t="shared" ref="G71:G75" si="4">E71/F71</f>
        <v>204.3352258064516</v>
      </c>
      <c r="J71" s="6">
        <v>1</v>
      </c>
      <c r="K71" s="68" t="s">
        <v>176</v>
      </c>
      <c r="L71" s="142" t="s">
        <v>65</v>
      </c>
      <c r="M71" s="62">
        <v>13077</v>
      </c>
      <c r="N71" s="38">
        <v>58</v>
      </c>
      <c r="O71" s="147">
        <f t="shared" ref="O71:O90" si="5">M71/N71</f>
        <v>225.4655172413793</v>
      </c>
    </row>
    <row r="72" spans="2:15" x14ac:dyDescent="0.25">
      <c r="B72" s="5">
        <v>2</v>
      </c>
      <c r="C72" s="68" t="s">
        <v>58</v>
      </c>
      <c r="D72" s="94" t="s">
        <v>94</v>
      </c>
      <c r="E72" s="62">
        <v>30408</v>
      </c>
      <c r="F72" s="38">
        <v>149</v>
      </c>
      <c r="G72" s="77">
        <f>E72/F72</f>
        <v>204.08053691275168</v>
      </c>
      <c r="J72" s="5">
        <v>2</v>
      </c>
      <c r="K72" s="68" t="s">
        <v>128</v>
      </c>
      <c r="L72" s="110" t="s">
        <v>67</v>
      </c>
      <c r="M72" s="62">
        <v>15824.94</v>
      </c>
      <c r="N72" s="38">
        <v>72</v>
      </c>
      <c r="O72" s="77">
        <f t="shared" si="5"/>
        <v>219.79083333333335</v>
      </c>
    </row>
    <row r="73" spans="2:15" x14ac:dyDescent="0.25">
      <c r="B73" s="5">
        <v>3</v>
      </c>
      <c r="C73" s="68" t="s">
        <v>56</v>
      </c>
      <c r="D73" s="95" t="s">
        <v>65</v>
      </c>
      <c r="E73" s="62">
        <v>24411</v>
      </c>
      <c r="F73" s="38">
        <v>121</v>
      </c>
      <c r="G73" s="77">
        <f>E73/F73</f>
        <v>201.74380165289256</v>
      </c>
      <c r="H73" s="49"/>
      <c r="J73" s="5">
        <v>3</v>
      </c>
      <c r="K73" s="68" t="s">
        <v>106</v>
      </c>
      <c r="L73" s="110" t="s">
        <v>67</v>
      </c>
      <c r="M73" s="62">
        <v>38084.959999999999</v>
      </c>
      <c r="N73" s="38">
        <v>175</v>
      </c>
      <c r="O73" s="77">
        <f t="shared" si="5"/>
        <v>217.62834285714285</v>
      </c>
    </row>
    <row r="74" spans="2:15" x14ac:dyDescent="0.25">
      <c r="B74" s="5">
        <v>4</v>
      </c>
      <c r="C74" s="68" t="s">
        <v>61</v>
      </c>
      <c r="D74" s="72" t="s">
        <v>82</v>
      </c>
      <c r="E74" s="62">
        <v>37202</v>
      </c>
      <c r="F74" s="38">
        <v>185</v>
      </c>
      <c r="G74" s="77">
        <f>E74/F74</f>
        <v>201.09189189189189</v>
      </c>
      <c r="H74" s="50"/>
      <c r="J74" s="5">
        <v>4</v>
      </c>
      <c r="K74" s="68" t="s">
        <v>93</v>
      </c>
      <c r="L74" s="143" t="s">
        <v>92</v>
      </c>
      <c r="M74" s="62">
        <v>26688</v>
      </c>
      <c r="N74" s="38">
        <v>123</v>
      </c>
      <c r="O74" s="77">
        <f t="shared" si="5"/>
        <v>216.97560975609755</v>
      </c>
    </row>
    <row r="75" spans="2:15" x14ac:dyDescent="0.25">
      <c r="B75" s="5">
        <v>5</v>
      </c>
      <c r="C75" s="68" t="s">
        <v>59</v>
      </c>
      <c r="D75" s="71" t="s">
        <v>66</v>
      </c>
      <c r="E75" s="62">
        <v>37711.01</v>
      </c>
      <c r="F75" s="38">
        <v>190</v>
      </c>
      <c r="G75" s="76">
        <f>E75/F75</f>
        <v>198.47900000000001</v>
      </c>
      <c r="H75" s="50"/>
      <c r="J75" s="5">
        <v>5</v>
      </c>
      <c r="K75" s="68" t="s">
        <v>133</v>
      </c>
      <c r="L75" s="144" t="s">
        <v>158</v>
      </c>
      <c r="M75" s="62">
        <v>67562</v>
      </c>
      <c r="N75" s="38">
        <v>313</v>
      </c>
      <c r="O75" s="77">
        <f t="shared" si="5"/>
        <v>215.85303514376997</v>
      </c>
    </row>
    <row r="76" spans="2:15" x14ac:dyDescent="0.25">
      <c r="B76" s="5">
        <v>6</v>
      </c>
      <c r="C76" s="68" t="s">
        <v>55</v>
      </c>
      <c r="D76" s="96" t="s">
        <v>64</v>
      </c>
      <c r="E76" s="62">
        <v>36395</v>
      </c>
      <c r="F76" s="38">
        <v>184</v>
      </c>
      <c r="G76" s="105">
        <f>E76/F76</f>
        <v>197.79891304347825</v>
      </c>
      <c r="J76" s="5">
        <v>6</v>
      </c>
      <c r="K76" s="68" t="s">
        <v>102</v>
      </c>
      <c r="L76" s="80" t="s">
        <v>107</v>
      </c>
      <c r="M76" s="38">
        <v>13729</v>
      </c>
      <c r="N76" s="38">
        <v>64</v>
      </c>
      <c r="O76" s="77">
        <f t="shared" si="5"/>
        <v>214.515625</v>
      </c>
    </row>
    <row r="77" spans="2:15" x14ac:dyDescent="0.25">
      <c r="B77" s="5">
        <v>7</v>
      </c>
      <c r="C77" s="68" t="s">
        <v>60</v>
      </c>
      <c r="D77" s="96" t="s">
        <v>64</v>
      </c>
      <c r="E77" s="62">
        <v>12584</v>
      </c>
      <c r="F77" s="38">
        <v>64</v>
      </c>
      <c r="G77" s="76">
        <f>E77/F77</f>
        <v>196.625</v>
      </c>
      <c r="J77" s="5">
        <v>7</v>
      </c>
      <c r="K77" s="68" t="s">
        <v>110</v>
      </c>
      <c r="L77" s="107" t="s">
        <v>64</v>
      </c>
      <c r="M77" s="62">
        <v>49921.96</v>
      </c>
      <c r="N77" s="38">
        <v>233</v>
      </c>
      <c r="O77" s="77">
        <f t="shared" si="5"/>
        <v>214.25733905579398</v>
      </c>
    </row>
    <row r="78" spans="2:15" x14ac:dyDescent="0.25">
      <c r="B78" s="5">
        <v>8</v>
      </c>
      <c r="C78" s="68" t="s">
        <v>62</v>
      </c>
      <c r="D78" s="94" t="s">
        <v>94</v>
      </c>
      <c r="E78" s="62">
        <v>26432.06</v>
      </c>
      <c r="F78" s="38">
        <v>135</v>
      </c>
      <c r="G78" s="76">
        <f>E78/F78</f>
        <v>195.79303703703704</v>
      </c>
      <c r="J78" s="5">
        <v>8</v>
      </c>
      <c r="K78" s="68" t="s">
        <v>84</v>
      </c>
      <c r="L78" s="145" t="s">
        <v>149</v>
      </c>
      <c r="M78" s="62">
        <v>36977</v>
      </c>
      <c r="N78" s="38">
        <v>173</v>
      </c>
      <c r="O78" s="77">
        <f t="shared" si="5"/>
        <v>213.73988439306359</v>
      </c>
    </row>
    <row r="79" spans="2:15" x14ac:dyDescent="0.25">
      <c r="B79" s="5">
        <v>9</v>
      </c>
      <c r="C79" s="68" t="s">
        <v>63</v>
      </c>
      <c r="D79" s="95" t="s">
        <v>65</v>
      </c>
      <c r="E79" s="62">
        <v>49108</v>
      </c>
      <c r="F79" s="38">
        <v>251</v>
      </c>
      <c r="G79" s="76">
        <f>E79/F79</f>
        <v>195.64940239043824</v>
      </c>
      <c r="J79" s="5">
        <v>9</v>
      </c>
      <c r="K79" s="68" t="s">
        <v>126</v>
      </c>
      <c r="L79" s="80" t="s">
        <v>107</v>
      </c>
      <c r="M79" s="62">
        <v>43368.08</v>
      </c>
      <c r="N79" s="38">
        <v>203</v>
      </c>
      <c r="O79" s="77">
        <f t="shared" si="5"/>
        <v>213.63586206896554</v>
      </c>
    </row>
    <row r="80" spans="2:15" x14ac:dyDescent="0.25">
      <c r="B80" s="5">
        <v>10</v>
      </c>
      <c r="C80" s="68" t="s">
        <v>112</v>
      </c>
      <c r="D80" s="72" t="s">
        <v>82</v>
      </c>
      <c r="E80" s="82">
        <v>29098</v>
      </c>
      <c r="F80" s="83">
        <v>149</v>
      </c>
      <c r="G80" s="76">
        <f>E80/F80</f>
        <v>195.28859060402684</v>
      </c>
      <c r="J80" s="5">
        <v>10</v>
      </c>
      <c r="K80" s="68" t="s">
        <v>155</v>
      </c>
      <c r="L80" s="146" t="s">
        <v>156</v>
      </c>
      <c r="M80" s="62">
        <v>22401</v>
      </c>
      <c r="N80" s="38">
        <v>105</v>
      </c>
      <c r="O80" s="77">
        <f t="shared" si="5"/>
        <v>213.34285714285716</v>
      </c>
    </row>
    <row r="81" spans="2:17" x14ac:dyDescent="0.25">
      <c r="B81" s="5">
        <v>11</v>
      </c>
      <c r="C81" s="68" t="s">
        <v>122</v>
      </c>
      <c r="D81" s="97" t="s">
        <v>118</v>
      </c>
      <c r="E81" s="62">
        <v>36341</v>
      </c>
      <c r="F81" s="38">
        <v>187</v>
      </c>
      <c r="G81" s="76">
        <f>E81/F81</f>
        <v>194.33689839572193</v>
      </c>
      <c r="J81" s="5">
        <v>11</v>
      </c>
      <c r="K81" s="68" t="s">
        <v>124</v>
      </c>
      <c r="L81" s="94" t="s">
        <v>94</v>
      </c>
      <c r="M81" s="62">
        <v>12158</v>
      </c>
      <c r="N81" s="38">
        <v>57</v>
      </c>
      <c r="O81" s="77">
        <f t="shared" si="5"/>
        <v>213.2982456140351</v>
      </c>
    </row>
    <row r="82" spans="2:17" x14ac:dyDescent="0.25">
      <c r="B82" s="5">
        <v>12</v>
      </c>
      <c r="C82" s="68" t="s">
        <v>123</v>
      </c>
      <c r="D82" s="109" t="s">
        <v>75</v>
      </c>
      <c r="E82" s="62">
        <v>15878</v>
      </c>
      <c r="F82" s="38">
        <v>82</v>
      </c>
      <c r="G82" s="76">
        <f>E82/F82</f>
        <v>193.63414634146341</v>
      </c>
      <c r="J82" s="5">
        <v>12</v>
      </c>
      <c r="K82" s="68" t="s">
        <v>136</v>
      </c>
      <c r="L82" s="7" t="s">
        <v>174</v>
      </c>
      <c r="M82" s="62">
        <v>43187</v>
      </c>
      <c r="N82" s="38">
        <v>203</v>
      </c>
      <c r="O82" s="77">
        <f t="shared" si="5"/>
        <v>212.74384236453201</v>
      </c>
    </row>
    <row r="83" spans="2:17" x14ac:dyDescent="0.25">
      <c r="B83" s="5">
        <v>12</v>
      </c>
      <c r="C83" s="68" t="s">
        <v>101</v>
      </c>
      <c r="D83" s="95" t="s">
        <v>65</v>
      </c>
      <c r="E83" s="38">
        <v>22394</v>
      </c>
      <c r="F83" s="38">
        <v>116</v>
      </c>
      <c r="G83" s="76">
        <f>E83/F83</f>
        <v>193.05172413793105</v>
      </c>
      <c r="J83" s="5">
        <v>13</v>
      </c>
      <c r="K83" s="68" t="s">
        <v>177</v>
      </c>
      <c r="L83" s="108" t="s">
        <v>75</v>
      </c>
      <c r="M83" s="62">
        <v>12515.08</v>
      </c>
      <c r="N83" s="38">
        <v>59</v>
      </c>
      <c r="O83" s="77">
        <f t="shared" si="5"/>
        <v>212.12</v>
      </c>
    </row>
    <row r="84" spans="2:17" x14ac:dyDescent="0.25">
      <c r="B84" s="5">
        <v>14</v>
      </c>
      <c r="C84" s="68" t="s">
        <v>132</v>
      </c>
      <c r="D84" s="7" t="s">
        <v>131</v>
      </c>
      <c r="E84" s="38">
        <v>42788</v>
      </c>
      <c r="F84" s="38">
        <v>222</v>
      </c>
      <c r="G84" s="76">
        <f>E84/F84</f>
        <v>192.73873873873873</v>
      </c>
      <c r="J84" s="5">
        <v>14</v>
      </c>
      <c r="K84" s="68" t="s">
        <v>50</v>
      </c>
      <c r="L84" s="89" t="s">
        <v>42</v>
      </c>
      <c r="M84" s="62">
        <v>20775</v>
      </c>
      <c r="N84" s="38">
        <v>98</v>
      </c>
      <c r="O84" s="77">
        <f t="shared" si="5"/>
        <v>211.98979591836735</v>
      </c>
      <c r="Q84" s="81"/>
    </row>
    <row r="85" spans="2:17" x14ac:dyDescent="0.25">
      <c r="B85" s="5">
        <v>15</v>
      </c>
      <c r="C85" s="68" t="s">
        <v>114</v>
      </c>
      <c r="D85" s="111" t="s">
        <v>158</v>
      </c>
      <c r="E85" s="38">
        <v>34811.019999999997</v>
      </c>
      <c r="F85" s="38">
        <v>182</v>
      </c>
      <c r="G85" s="76">
        <f>E85/F85</f>
        <v>191.26934065934063</v>
      </c>
      <c r="J85" s="5">
        <v>15</v>
      </c>
      <c r="K85" s="68" t="s">
        <v>178</v>
      </c>
      <c r="L85" s="62" t="s">
        <v>182</v>
      </c>
      <c r="M85" s="38">
        <v>22657</v>
      </c>
      <c r="N85" s="38">
        <v>107</v>
      </c>
      <c r="O85" s="77">
        <f t="shared" si="5"/>
        <v>211.74766355140187</v>
      </c>
      <c r="Q85" s="81"/>
    </row>
    <row r="86" spans="2:17" x14ac:dyDescent="0.25">
      <c r="B86" s="5">
        <v>16</v>
      </c>
      <c r="C86" s="68" t="s">
        <v>113</v>
      </c>
      <c r="D86" s="96" t="s">
        <v>64</v>
      </c>
      <c r="E86" s="38">
        <v>34184.92</v>
      </c>
      <c r="F86" s="38">
        <v>179</v>
      </c>
      <c r="G86" s="76">
        <f>E86/F86</f>
        <v>190.97720670391061</v>
      </c>
      <c r="J86" s="5">
        <v>16</v>
      </c>
      <c r="K86" s="68" t="s">
        <v>119</v>
      </c>
      <c r="L86" s="7" t="s">
        <v>127</v>
      </c>
      <c r="M86" s="62">
        <v>64564</v>
      </c>
      <c r="N86" s="38">
        <v>305</v>
      </c>
      <c r="O86" s="77">
        <f t="shared" si="5"/>
        <v>211.68524590163935</v>
      </c>
    </row>
    <row r="87" spans="2:17" x14ac:dyDescent="0.25">
      <c r="B87" s="5">
        <v>17</v>
      </c>
      <c r="C87" s="68" t="s">
        <v>98</v>
      </c>
      <c r="D87" s="140" t="s">
        <v>83</v>
      </c>
      <c r="E87" s="38">
        <v>20206</v>
      </c>
      <c r="F87" s="38">
        <v>106</v>
      </c>
      <c r="G87" s="76">
        <f>E87/F87</f>
        <v>190.62264150943398</v>
      </c>
      <c r="J87" s="5">
        <v>17</v>
      </c>
      <c r="K87" s="68" t="s">
        <v>157</v>
      </c>
      <c r="L87" s="107" t="s">
        <v>64</v>
      </c>
      <c r="M87" s="62">
        <v>72793</v>
      </c>
      <c r="N87" s="38">
        <v>344</v>
      </c>
      <c r="O87" s="77">
        <f t="shared" si="5"/>
        <v>211.60755813953489</v>
      </c>
    </row>
    <row r="88" spans="2:17" x14ac:dyDescent="0.25">
      <c r="B88" s="5">
        <v>18</v>
      </c>
      <c r="C88" s="68" t="s">
        <v>171</v>
      </c>
      <c r="D88" s="97" t="s">
        <v>118</v>
      </c>
      <c r="E88" s="38">
        <v>22279</v>
      </c>
      <c r="F88" s="38">
        <v>117</v>
      </c>
      <c r="G88" s="76">
        <f>E88/F88</f>
        <v>190.41880341880341</v>
      </c>
      <c r="J88" s="5">
        <v>17</v>
      </c>
      <c r="K88" s="68" t="s">
        <v>125</v>
      </c>
      <c r="L88" s="110" t="s">
        <v>67</v>
      </c>
      <c r="M88" s="62">
        <v>28981</v>
      </c>
      <c r="N88" s="38">
        <v>137</v>
      </c>
      <c r="O88" s="77">
        <f t="shared" si="5"/>
        <v>211.54014598540147</v>
      </c>
    </row>
    <row r="89" spans="2:17" x14ac:dyDescent="0.25">
      <c r="B89" s="5">
        <v>19</v>
      </c>
      <c r="C89" s="68" t="s">
        <v>172</v>
      </c>
      <c r="D89" s="97" t="s">
        <v>118</v>
      </c>
      <c r="E89" s="38">
        <v>22249</v>
      </c>
      <c r="F89" s="38">
        <v>117</v>
      </c>
      <c r="G89" s="76">
        <f>E89/F89</f>
        <v>190.16239316239316</v>
      </c>
      <c r="J89" s="5">
        <v>19</v>
      </c>
      <c r="K89" s="68" t="s">
        <v>179</v>
      </c>
      <c r="L89" s="110" t="s">
        <v>67</v>
      </c>
      <c r="M89" s="62">
        <v>34470</v>
      </c>
      <c r="N89" s="38">
        <v>163</v>
      </c>
      <c r="O89" s="77">
        <f t="shared" si="5"/>
        <v>211.47239263803681</v>
      </c>
    </row>
    <row r="90" spans="2:17" x14ac:dyDescent="0.25">
      <c r="B90" s="4">
        <v>20</v>
      </c>
      <c r="C90" s="68" t="s">
        <v>173</v>
      </c>
      <c r="D90" s="139" t="s">
        <v>174</v>
      </c>
      <c r="E90" s="38">
        <v>21672</v>
      </c>
      <c r="F90" s="38">
        <v>114</v>
      </c>
      <c r="G90" s="76">
        <f>E90/F90</f>
        <v>190.10526315789474</v>
      </c>
      <c r="J90" s="4">
        <v>20</v>
      </c>
      <c r="K90" s="68" t="s">
        <v>180</v>
      </c>
      <c r="L90" s="139" t="s">
        <v>181</v>
      </c>
      <c r="M90" s="62">
        <v>51792</v>
      </c>
      <c r="N90" s="38">
        <v>245</v>
      </c>
      <c r="O90" s="141">
        <f t="shared" si="5"/>
        <v>211.39591836734695</v>
      </c>
    </row>
    <row r="91" spans="2:17" ht="15.75" x14ac:dyDescent="0.25">
      <c r="C91" s="69"/>
      <c r="D91" s="51"/>
      <c r="E91" s="44">
        <f>SUM(E71:E90)</f>
        <v>587823.97</v>
      </c>
      <c r="F91" s="45">
        <f>SUM(F71:F90)</f>
        <v>3005</v>
      </c>
      <c r="G91" s="46">
        <f>+E91/F91</f>
        <v>195.61529783693842</v>
      </c>
      <c r="K91" s="69"/>
      <c r="L91" s="69"/>
      <c r="M91" s="44">
        <f>SUM(M71:M90)</f>
        <v>691526.02</v>
      </c>
      <c r="N91" s="45">
        <f>SUM(N71:N90)</f>
        <v>3237</v>
      </c>
      <c r="O91" s="73">
        <f>+M91/N91</f>
        <v>213.63176397899289</v>
      </c>
    </row>
    <row r="92" spans="2:17" x14ac:dyDescent="0.25">
      <c r="B92" s="26">
        <v>3</v>
      </c>
      <c r="C92" s="41" t="s">
        <v>82</v>
      </c>
    </row>
    <row r="93" spans="2:17" x14ac:dyDescent="0.25">
      <c r="B93" s="26">
        <v>3</v>
      </c>
      <c r="C93" s="35" t="s">
        <v>65</v>
      </c>
      <c r="J93" s="26">
        <v>4</v>
      </c>
      <c r="K93" s="34" t="s">
        <v>67</v>
      </c>
    </row>
    <row r="94" spans="2:17" x14ac:dyDescent="0.25">
      <c r="B94" s="26">
        <v>1</v>
      </c>
      <c r="C94" s="36" t="s">
        <v>66</v>
      </c>
      <c r="E94" s="48" t="s">
        <v>104</v>
      </c>
      <c r="J94" s="26">
        <v>1</v>
      </c>
      <c r="K94" s="106" t="s">
        <v>75</v>
      </c>
      <c r="M94" t="s">
        <v>103</v>
      </c>
    </row>
    <row r="95" spans="2:17" x14ac:dyDescent="0.25">
      <c r="B95" s="26">
        <v>2</v>
      </c>
      <c r="C95" s="40" t="s">
        <v>94</v>
      </c>
      <c r="E95" s="48" t="s">
        <v>175</v>
      </c>
      <c r="J95" s="26">
        <v>1</v>
      </c>
      <c r="K95" s="43" t="s">
        <v>92</v>
      </c>
      <c r="M95" t="s">
        <v>183</v>
      </c>
    </row>
    <row r="96" spans="2:17" x14ac:dyDescent="0.25">
      <c r="B96" s="26">
        <v>1</v>
      </c>
      <c r="C96" s="93" t="s">
        <v>83</v>
      </c>
      <c r="J96" s="26">
        <v>1</v>
      </c>
      <c r="K96" s="40" t="s">
        <v>94</v>
      </c>
    </row>
    <row r="97" spans="2:11" x14ac:dyDescent="0.25">
      <c r="B97" s="26">
        <v>3</v>
      </c>
      <c r="C97" s="42" t="s">
        <v>64</v>
      </c>
      <c r="J97" s="26">
        <v>2</v>
      </c>
      <c r="K97" s="42" t="s">
        <v>64</v>
      </c>
    </row>
    <row r="98" spans="2:11" x14ac:dyDescent="0.25">
      <c r="B98" s="26">
        <v>3</v>
      </c>
      <c r="C98" s="70" t="s">
        <v>118</v>
      </c>
      <c r="J98" s="26">
        <v>1</v>
      </c>
      <c r="K98" s="35" t="s">
        <v>65</v>
      </c>
    </row>
    <row r="99" spans="2:11" x14ac:dyDescent="0.25">
      <c r="B99" s="26">
        <v>1</v>
      </c>
      <c r="C99" s="111" t="s">
        <v>158</v>
      </c>
      <c r="J99" s="26">
        <v>1</v>
      </c>
      <c r="K99" s="65" t="s">
        <v>107</v>
      </c>
    </row>
    <row r="100" spans="2:11" x14ac:dyDescent="0.25">
      <c r="C100" s="83"/>
      <c r="J100" s="26">
        <v>1</v>
      </c>
      <c r="K100" s="74" t="s">
        <v>149</v>
      </c>
    </row>
    <row r="101" spans="2:11" x14ac:dyDescent="0.25">
      <c r="J101" s="26">
        <v>1</v>
      </c>
      <c r="K101" s="111" t="s">
        <v>158</v>
      </c>
    </row>
  </sheetData>
  <sortState ref="C72:G90">
    <sortCondition descending="1" ref="G72:G90"/>
  </sortState>
  <mergeCells count="21"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  <mergeCell ref="N65:O65"/>
    <mergeCell ref="N64:O64"/>
    <mergeCell ref="F62:G62"/>
    <mergeCell ref="F63:G63"/>
    <mergeCell ref="F64:G64"/>
    <mergeCell ref="F65:G65"/>
    <mergeCell ref="N63:O63"/>
    <mergeCell ref="N62:O6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TOP20_nov2018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2018-11-13T15:45:40Z</dcterms:modified>
</cp:coreProperties>
</file>