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/>
  </bookViews>
  <sheets>
    <sheet name="TOP20_AVRIL20" sheetId="1" r:id="rId1"/>
  </sheets>
  <calcPr calcId="144525"/>
</workbook>
</file>

<file path=xl/calcChain.xml><?xml version="1.0" encoding="utf-8"?>
<calcChain xmlns="http://schemas.openxmlformats.org/spreadsheetml/2006/main">
  <c r="G74" i="1" l="1"/>
  <c r="G73" i="1" l="1"/>
  <c r="G26" i="1" l="1"/>
  <c r="O12" i="1" l="1"/>
  <c r="O13" i="1"/>
  <c r="O24" i="1"/>
  <c r="O11" i="1"/>
  <c r="O9" i="1"/>
  <c r="O10" i="1"/>
  <c r="O88" i="1" l="1"/>
  <c r="O90" i="1"/>
  <c r="G47" i="1"/>
  <c r="G48" i="1"/>
  <c r="G41" i="1"/>
  <c r="G57" i="1"/>
  <c r="G58" i="1"/>
  <c r="G56" i="1"/>
  <c r="G55" i="1"/>
  <c r="G54" i="1"/>
  <c r="G52" i="1"/>
  <c r="G51" i="1"/>
  <c r="G60" i="1"/>
  <c r="G49" i="1"/>
  <c r="G50" i="1"/>
  <c r="G46" i="1" l="1"/>
  <c r="N92" i="1" l="1"/>
  <c r="M92" i="1"/>
  <c r="F92" i="1"/>
  <c r="E92" i="1"/>
  <c r="G91" i="1"/>
  <c r="G88" i="1"/>
  <c r="O86" i="1"/>
  <c r="G90" i="1"/>
  <c r="O89" i="1"/>
  <c r="G89" i="1"/>
  <c r="O82" i="1"/>
  <c r="G87" i="1"/>
  <c r="O87" i="1"/>
  <c r="G86" i="1"/>
  <c r="O83" i="1"/>
  <c r="G85" i="1"/>
  <c r="O85" i="1"/>
  <c r="G84" i="1"/>
  <c r="O84" i="1"/>
  <c r="G83" i="1"/>
  <c r="O80" i="1"/>
  <c r="G81" i="1"/>
  <c r="O81" i="1"/>
  <c r="G80" i="1"/>
  <c r="O79" i="1"/>
  <c r="G79" i="1"/>
  <c r="O78" i="1"/>
  <c r="G78" i="1"/>
  <c r="O77" i="1"/>
  <c r="G82" i="1"/>
  <c r="O91" i="1"/>
  <c r="G77" i="1"/>
  <c r="O76" i="1"/>
  <c r="G76" i="1"/>
  <c r="O75" i="1"/>
  <c r="G75" i="1"/>
  <c r="O72" i="1"/>
  <c r="O74" i="1"/>
  <c r="G72" i="1"/>
  <c r="O73" i="1"/>
  <c r="N61" i="1"/>
  <c r="M61" i="1"/>
  <c r="F61" i="1"/>
  <c r="E61" i="1"/>
  <c r="O57" i="1"/>
  <c r="O56" i="1"/>
  <c r="O59" i="1"/>
  <c r="O54" i="1"/>
  <c r="O55" i="1"/>
  <c r="O52" i="1"/>
  <c r="O51" i="1"/>
  <c r="O53" i="1"/>
  <c r="O49" i="1"/>
  <c r="O60" i="1"/>
  <c r="O50" i="1"/>
  <c r="O48" i="1"/>
  <c r="O58" i="1"/>
  <c r="O46" i="1"/>
  <c r="O47" i="1"/>
  <c r="G45" i="1"/>
  <c r="O45" i="1"/>
  <c r="G44" i="1"/>
  <c r="O44" i="1"/>
  <c r="G59" i="1"/>
  <c r="O43" i="1"/>
  <c r="G43" i="1"/>
  <c r="O42" i="1"/>
  <c r="G42" i="1"/>
  <c r="O41" i="1"/>
  <c r="G53" i="1"/>
  <c r="N29" i="1"/>
  <c r="M29" i="1"/>
  <c r="F29" i="1"/>
  <c r="E29" i="1"/>
  <c r="O28" i="1"/>
  <c r="G25" i="1"/>
  <c r="G23" i="1"/>
  <c r="O27" i="1"/>
  <c r="G9" i="1"/>
  <c r="O18" i="1"/>
  <c r="G22" i="1"/>
  <c r="O19" i="1"/>
  <c r="O25" i="1"/>
  <c r="G24" i="1"/>
  <c r="O26" i="1"/>
  <c r="G28" i="1"/>
  <c r="O23" i="1"/>
  <c r="G21" i="1"/>
  <c r="O16" i="1"/>
  <c r="G19" i="1"/>
  <c r="O22" i="1"/>
  <c r="G20" i="1"/>
  <c r="O21" i="1"/>
  <c r="G14" i="1"/>
  <c r="O20" i="1"/>
  <c r="G18" i="1"/>
  <c r="O14" i="1"/>
  <c r="G13" i="1"/>
  <c r="O17" i="1"/>
  <c r="G17" i="1"/>
  <c r="O15" i="1"/>
  <c r="G27" i="1"/>
  <c r="G15" i="1"/>
  <c r="G16" i="1"/>
  <c r="G11" i="1"/>
  <c r="G12" i="1"/>
  <c r="G10" i="1"/>
  <c r="G61" i="1" l="1"/>
  <c r="O92" i="1"/>
  <c r="G92" i="1"/>
  <c r="O61" i="1"/>
  <c r="O29" i="1"/>
  <c r="G29" i="1"/>
</calcChain>
</file>

<file path=xl/sharedStrings.xml><?xml version="1.0" encoding="utf-8"?>
<sst xmlns="http://schemas.openxmlformats.org/spreadsheetml/2006/main" count="398" uniqueCount="190">
  <si>
    <t>DISTRICT SUD :  BASSE NORMANDIE</t>
  </si>
  <si>
    <t>MINIMUM  50 LIGNES</t>
  </si>
  <si>
    <t>DAMES</t>
  </si>
  <si>
    <t>HOMMES</t>
  </si>
  <si>
    <t>Seuils catégories  :  les moyennes ne tiennent pas compte des décimales</t>
  </si>
  <si>
    <t>Elite    &gt;   174      Excellence  ≤    174      Honneur  ≤   159</t>
  </si>
  <si>
    <t>Elite    &gt;   189      Excellence  ≤    189      Honneur  ≤   174</t>
  </si>
  <si>
    <t>CLAVIER Françoise</t>
  </si>
  <si>
    <t>BAD BOYS SAINT-LO</t>
  </si>
  <si>
    <t>élite</t>
  </si>
  <si>
    <t>VIKINGS CALVADOS</t>
  </si>
  <si>
    <t>MERCIER Régine</t>
  </si>
  <si>
    <t>METTE Théophile</t>
  </si>
  <si>
    <t>B. C. CHERBOURG</t>
  </si>
  <si>
    <t>SORET Lou-Ann</t>
  </si>
  <si>
    <t>FLERS BOWLING IMPACT</t>
  </si>
  <si>
    <t>excell</t>
  </si>
  <si>
    <t>RUISSEL Didier</t>
  </si>
  <si>
    <t>PATRONAGE  ARGENTAN</t>
  </si>
  <si>
    <t>VILLEDIEU Valentin</t>
  </si>
  <si>
    <t>EAGLES BOWLING VIRE</t>
  </si>
  <si>
    <t>GADAIS Catherine</t>
  </si>
  <si>
    <t>BOUCRET Romain</t>
  </si>
  <si>
    <t>CORDIER Laurette</t>
  </si>
  <si>
    <t>DRAGON BOWL BAYEUX</t>
  </si>
  <si>
    <t>LE TERRIER Guillaume</t>
  </si>
  <si>
    <t>DESPRES Amélie</t>
  </si>
  <si>
    <t>DANCIN Gérald</t>
  </si>
  <si>
    <t>MERCIER Axelle</t>
  </si>
  <si>
    <t>REAULT Yannick</t>
  </si>
  <si>
    <t>PLOMION Babeth</t>
  </si>
  <si>
    <t>MERCIER Guy</t>
  </si>
  <si>
    <t>BAD BOYS SAINT-LÔ</t>
  </si>
  <si>
    <t>HAMARD Fanny</t>
  </si>
  <si>
    <t>SIONVILLE Philippe</t>
  </si>
  <si>
    <t>ECOLE  SAINT-LÔ</t>
  </si>
  <si>
    <t>MOREL Anne Gaëlle</t>
  </si>
  <si>
    <t>NOURY Michel</t>
  </si>
  <si>
    <t>BELLIOT Myriam</t>
  </si>
  <si>
    <t>MENNELET Benoit</t>
  </si>
  <si>
    <t>honn</t>
  </si>
  <si>
    <t>LELERRE Daniel</t>
  </si>
  <si>
    <t>MARIETTE-GUILLOUF Laure</t>
  </si>
  <si>
    <t>BUSNOULT Célia</t>
  </si>
  <si>
    <t>CARU-COUBRUN Anne</t>
  </si>
  <si>
    <t>MAINCENT Fabien</t>
  </si>
  <si>
    <t>ECOLE CHERBOURG</t>
  </si>
  <si>
    <t>DISTRICT NORD  :  HAUTE  NORMANDIE</t>
  </si>
  <si>
    <t>O'LL STARS ST MARCEL</t>
  </si>
  <si>
    <t>MALANDIN Jason</t>
  </si>
  <si>
    <t>LES TITANS ROUEN</t>
  </si>
  <si>
    <t>PETITJEAN Alexandre</t>
  </si>
  <si>
    <t>CSG ND GRAVENCHON</t>
  </si>
  <si>
    <t>TWISTER BOWLING CLUB</t>
  </si>
  <si>
    <t>BUTTAUD Noémie</t>
  </si>
  <si>
    <t>LESUEUR Arnaud</t>
  </si>
  <si>
    <t>B C TRIANGLE D'OR</t>
  </si>
  <si>
    <t>CHORUS BOWLING CLUB</t>
  </si>
  <si>
    <t>MALOISEL Franck</t>
  </si>
  <si>
    <t>RAMAUGE Jean-Luc</t>
  </si>
  <si>
    <t>BUTTAUD Isabelle</t>
  </si>
  <si>
    <t>PETIT Antoine</t>
  </si>
  <si>
    <t>ROBERT Nadine</t>
  </si>
  <si>
    <t>MERLO Christophe</t>
  </si>
  <si>
    <t>SOLER Jean-Yves</t>
  </si>
  <si>
    <t>AGOSTON Agnès</t>
  </si>
  <si>
    <t>B C ROUEN LE DRAGON</t>
  </si>
  <si>
    <t>FRECHON Sylvain</t>
  </si>
  <si>
    <t>FROCAUT Anne-Marie</t>
  </si>
  <si>
    <t>FAGUAIS Kyllian</t>
  </si>
  <si>
    <t>DUVAL Marie</t>
  </si>
  <si>
    <t>DELABARRE Annick</t>
  </si>
  <si>
    <t>DURECU Marie-Laure</t>
  </si>
  <si>
    <t>LEZARDS MONTIVILLIERS</t>
  </si>
  <si>
    <t>SIMIER Evelyne</t>
  </si>
  <si>
    <t>HARDOUIN Martine</t>
  </si>
  <si>
    <t>LEROY Annette</t>
  </si>
  <si>
    <t>B C  ROUEN LE DRAGON</t>
  </si>
  <si>
    <t>C.O. REN. SANDOUVILLE</t>
  </si>
  <si>
    <t>B C  AERO  EVREUX</t>
  </si>
  <si>
    <t>FRANCE</t>
  </si>
  <si>
    <t>BCO COURBEVOIE</t>
  </si>
  <si>
    <t>STRIKE 59 VILLENEUVE'ASCQ</t>
  </si>
  <si>
    <t>GORON Solène</t>
  </si>
  <si>
    <t>SYNERGIE BOWLING</t>
  </si>
  <si>
    <t>EAGLES WITTELSHEIM</t>
  </si>
  <si>
    <t>SKITTLE CLUB FR. COMTE</t>
  </si>
  <si>
    <t>MOUVEROUX Gaëtan</t>
  </si>
  <si>
    <t>FIEVET Laurence</t>
  </si>
  <si>
    <t>ANDRE Philippe</t>
  </si>
  <si>
    <t>JACQUES Amandine</t>
  </si>
  <si>
    <t>WINNER'S ORLEANS</t>
  </si>
  <si>
    <t>USC  DCL</t>
  </si>
  <si>
    <t>LES DRAGONS DE COLMAR</t>
  </si>
  <si>
    <t>DURIEUX Catherine</t>
  </si>
  <si>
    <t>LABILLE Delphine</t>
  </si>
  <si>
    <t>ATHENA</t>
  </si>
  <si>
    <t>PLANCHARD Marilyn</t>
  </si>
  <si>
    <t>FROUVELLE Serge</t>
  </si>
  <si>
    <t>CHAMPAGNE B.A. REIMS</t>
  </si>
  <si>
    <t>LAVERSENNE Clément</t>
  </si>
  <si>
    <t>ANGOULEME B C</t>
  </si>
  <si>
    <t>LOPES D'ANDRADE Alexandra</t>
  </si>
  <si>
    <t>SANCHEZ Pierre Luc</t>
  </si>
  <si>
    <t>COMPANEROS</t>
  </si>
  <si>
    <t>WISNIEWSKI Fely</t>
  </si>
  <si>
    <t>HIGOUNENC Fabien</t>
  </si>
  <si>
    <t>DUBOURG Stéphanie</t>
  </si>
  <si>
    <t>A.B.C.L. PONT MOUSSON</t>
  </si>
  <si>
    <t>BILLAUT Keny</t>
  </si>
  <si>
    <t>sans limitation de lignes, la 20 ème</t>
  </si>
  <si>
    <t>sans limitation de lignes, le 20 ème</t>
  </si>
  <si>
    <t>DRAKKAR GD QUEVILLY</t>
  </si>
  <si>
    <t>SAMSON Stéphanie</t>
  </si>
  <si>
    <t>SAULNIER Valentin</t>
  </si>
  <si>
    <t>BEN-RALISOA Ben</t>
  </si>
  <si>
    <t>LECORDIER Lolita</t>
  </si>
  <si>
    <t>SOMVILLE Angélina</t>
  </si>
  <si>
    <t>IZARD Nadège</t>
  </si>
  <si>
    <t>METIVIER Virginie</t>
  </si>
  <si>
    <t>LEMAIGNEN Sylvie</t>
  </si>
  <si>
    <t>CLEMENT Natacha</t>
  </si>
  <si>
    <t>BARTAIRE Wendy</t>
  </si>
  <si>
    <t>LOTTHE Xavier</t>
  </si>
  <si>
    <t>VILLEPOUX Maryline</t>
  </si>
  <si>
    <t>RIBET Céline</t>
  </si>
  <si>
    <t>DUBOIS Maxime</t>
  </si>
  <si>
    <t>autres clubs : LEOPARDS NORMANDIE, ECOLE ARGENTAN, B.C. L' AIGLE , MARCEY LES GREVES,</t>
  </si>
  <si>
    <t>LES COPAINSDABORD</t>
  </si>
  <si>
    <t>BOURDON Enzo</t>
  </si>
  <si>
    <t>ANFRAY Anthony</t>
  </si>
  <si>
    <t>SORET Mathéo</t>
  </si>
  <si>
    <t>B C  ROUEN DRAGON</t>
  </si>
  <si>
    <t>LES FORGES</t>
  </si>
  <si>
    <t>FROUVELLE-GAILLARD Laurence</t>
  </si>
  <si>
    <t>T.O.A.C. TOULOUSE</t>
  </si>
  <si>
    <t>KELLER Julien</t>
  </si>
  <si>
    <t>LAUDY Rémy</t>
  </si>
  <si>
    <t>B C F 300 MOUSSY LE NEUF</t>
  </si>
  <si>
    <t>MALLARD Sylvie</t>
  </si>
  <si>
    <t>B C LAC DE CANIEL</t>
  </si>
  <si>
    <t>CAMPION Christophe</t>
  </si>
  <si>
    <t>TOUTAIN Jonathan</t>
  </si>
  <si>
    <t>BAIN Estelle</t>
  </si>
  <si>
    <t>MESNIER Françoise</t>
  </si>
  <si>
    <t>PETIT Marie-Claude</t>
  </si>
  <si>
    <t>TEIL Nicolas</t>
  </si>
  <si>
    <t>RUAULT Hervé</t>
  </si>
  <si>
    <t>NICOLAS Stéphanie</t>
  </si>
  <si>
    <t>PERROT Cyril</t>
  </si>
  <si>
    <t>NICOLAS Alain</t>
  </si>
  <si>
    <t>MILET Xavier</t>
  </si>
  <si>
    <t>ECOLE GD QUEVILLY</t>
  </si>
  <si>
    <t>autres clubs : ASPTT,   LA MIVOIE, LOUVIERS,  DRAKKAR GD QUEVILLY</t>
  </si>
  <si>
    <t>FRIANT Emma</t>
  </si>
  <si>
    <t>B A C  ATHLETIC CLUB</t>
  </si>
  <si>
    <t>ST PAUL SPORTS BOWLING</t>
  </si>
  <si>
    <t>VIVIEN Joël</t>
  </si>
  <si>
    <t>DEGLOS Roselyne</t>
  </si>
  <si>
    <t>CONFOLANT Benoit</t>
  </si>
  <si>
    <t>LEMEUNIER Franck</t>
  </si>
  <si>
    <t>DI MARTINO Nathalie</t>
  </si>
  <si>
    <t>BARRIERE Maylis</t>
  </si>
  <si>
    <t>MICHAUD Emmanuel</t>
  </si>
  <si>
    <t>NEW WAVE  LA ROCHELLE</t>
  </si>
  <si>
    <t>serait en fait 30 ème.</t>
  </si>
  <si>
    <t>4 élites  ,  12  excellences ,  4 honneurs</t>
  </si>
  <si>
    <t>CARU Gaëtan</t>
  </si>
  <si>
    <t>BENOIST Valentin</t>
  </si>
  <si>
    <t>11  élites  et  9  excellences</t>
  </si>
  <si>
    <t>QUONIAM Elodie</t>
  </si>
  <si>
    <t>GERMAIN Frédéric</t>
  </si>
  <si>
    <t>BILLAUX Vivien</t>
  </si>
  <si>
    <t>WANESSE Florine</t>
  </si>
  <si>
    <t>MILLENIUM B.A. REIMS</t>
  </si>
  <si>
    <t>AS B  C  LIMOUSIN LIMOGES</t>
  </si>
  <si>
    <t>HOOPER Curtis</t>
  </si>
  <si>
    <t>GUERET Julien</t>
  </si>
  <si>
    <t>TOPS  20  LISTING SEPTEMBRE  2020    :  Tournois</t>
  </si>
  <si>
    <t>CULLERON Noemie</t>
  </si>
  <si>
    <t>NOUVEAU CLUB</t>
  </si>
  <si>
    <t>DELAUNE Nathalie</t>
  </si>
  <si>
    <t>MAURICE Solenn</t>
  </si>
  <si>
    <t>2 élites  ,  5   excellences  et   13  Honneurs</t>
  </si>
  <si>
    <t>VASSEUR Thierry</t>
  </si>
  <si>
    <t>COLLOT Stéphane</t>
  </si>
  <si>
    <t>5  élites  et   15  excellences</t>
  </si>
  <si>
    <t>POUX Catherine</t>
  </si>
  <si>
    <t>MONTAGNE Pierre</t>
  </si>
  <si>
    <t>serait en fait 31 ème.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</si>
</sst>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1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name val="Arial"/>
      <family val="2"/>
      <charset val="1"/>
    </font>
    <font>
      <b/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4"/>
      <color rgb="FF000000"/>
      <name val="Calibri"/>
      <family val="2"/>
      <charset val="1"/>
    </font>
    <font>
      <sz val="9"/>
      <name val="Arial"/>
      <family val="2"/>
      <charset val="1"/>
    </font>
    <font>
      <b/>
      <sz val="9"/>
      <color rgb="FFFFFFFF"/>
      <name val="Arial"/>
      <family val="2"/>
      <charset val="1"/>
    </font>
    <font>
      <b/>
      <sz val="11"/>
      <color rgb="FFFF0000"/>
      <name val="Arial"/>
      <family val="2"/>
      <charset val="1"/>
    </font>
    <font>
      <b/>
      <sz val="11"/>
      <color rgb="FFFFFFFF"/>
      <name val="Calibri"/>
      <family val="2"/>
      <charset val="1"/>
    </font>
    <font>
      <b/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9"/>
      <color rgb="FF000000"/>
      <name val="Calibri"/>
      <family val="2"/>
      <charset val="1"/>
    </font>
    <font>
      <sz val="11"/>
      <name val="Arial"/>
      <family val="2"/>
      <charset val="1"/>
    </font>
    <font>
      <sz val="11"/>
      <color rgb="FFFFFFFF"/>
      <name val="Calibri"/>
      <family val="2"/>
      <charset val="1"/>
    </font>
    <font>
      <sz val="9"/>
      <color rgb="FFFFFFFF"/>
      <name val="Arial"/>
      <family val="2"/>
      <charset val="1"/>
    </font>
    <font>
      <b/>
      <sz val="12"/>
      <name val="Calibri"/>
      <family val="2"/>
      <charset val="1"/>
    </font>
    <font>
      <sz val="8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2"/>
      <color rgb="FFFF0000"/>
      <name val="Calibri"/>
      <family val="2"/>
      <charset val="1"/>
    </font>
    <font>
      <b/>
      <sz val="11"/>
      <color rgb="FFFF0000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  <charset val="1"/>
    </font>
    <font>
      <sz val="11"/>
      <name val="Calibri"/>
      <family val="2"/>
    </font>
    <font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1"/>
      <name val="Arial"/>
      <family val="2"/>
    </font>
    <font>
      <sz val="11"/>
      <color theme="0"/>
      <name val="Calibri"/>
      <family val="2"/>
      <charset val="1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89DAE3"/>
        <bgColor rgb="FF92CDDC"/>
      </patternFill>
    </fill>
    <fill>
      <patternFill patternType="solid">
        <fgColor rgb="FFFFFF00"/>
        <bgColor rgb="FFFFFF00"/>
      </patternFill>
    </fill>
    <fill>
      <patternFill patternType="solid">
        <fgColor rgb="FFFCD5B5"/>
        <bgColor rgb="FFFABF8F"/>
      </patternFill>
    </fill>
    <fill>
      <patternFill patternType="solid">
        <fgColor rgb="FFFF33CC"/>
        <bgColor rgb="FFFF3399"/>
      </patternFill>
    </fill>
    <fill>
      <patternFill patternType="solid">
        <fgColor rgb="FF31859C"/>
        <bgColor rgb="FF31869B"/>
      </patternFill>
    </fill>
    <fill>
      <patternFill patternType="solid">
        <fgColor rgb="FFFABF8F"/>
        <bgColor rgb="FFE6B9B8"/>
      </patternFill>
    </fill>
    <fill>
      <patternFill patternType="solid">
        <fgColor rgb="FFD7E4BD"/>
        <bgColor rgb="FFD8E4BC"/>
      </patternFill>
    </fill>
    <fill>
      <patternFill patternType="solid">
        <fgColor rgb="FFC4D79B"/>
        <bgColor rgb="FFC3D69B"/>
      </patternFill>
    </fill>
    <fill>
      <patternFill patternType="solid">
        <fgColor rgb="FFD99694"/>
        <bgColor rgb="FFDA9694"/>
      </patternFill>
    </fill>
    <fill>
      <patternFill patternType="solid">
        <fgColor rgb="FF00CC00"/>
        <bgColor rgb="FF00FF00"/>
      </patternFill>
    </fill>
    <fill>
      <patternFill patternType="solid">
        <fgColor rgb="FF92CDDC"/>
        <bgColor rgb="FF89DAE3"/>
      </patternFill>
    </fill>
    <fill>
      <patternFill patternType="solid">
        <fgColor rgb="FFB7DEE8"/>
        <bgColor rgb="FFB9CDE5"/>
      </patternFill>
    </fill>
    <fill>
      <patternFill patternType="solid">
        <fgColor rgb="FF31869B"/>
        <bgColor rgb="FF31859C"/>
      </patternFill>
    </fill>
    <fill>
      <patternFill patternType="solid">
        <fgColor rgb="FFDA9694"/>
        <bgColor rgb="FFD99694"/>
      </patternFill>
    </fill>
    <fill>
      <patternFill patternType="solid">
        <fgColor rgb="FFC3D69B"/>
        <bgColor rgb="FFC4D79B"/>
      </patternFill>
    </fill>
    <fill>
      <patternFill patternType="solid">
        <fgColor rgb="FFB1A0C7"/>
        <bgColor rgb="FFBFBFBF"/>
      </patternFill>
    </fill>
    <fill>
      <patternFill patternType="solid">
        <fgColor rgb="FF00FF00"/>
        <bgColor rgb="FF00CC00"/>
      </patternFill>
    </fill>
    <fill>
      <patternFill patternType="solid">
        <fgColor rgb="FFBFBFBF"/>
        <bgColor rgb="FFCCC1DA"/>
      </patternFill>
    </fill>
    <fill>
      <patternFill patternType="solid">
        <fgColor rgb="FFFF0066"/>
        <bgColor rgb="FFFF0000"/>
      </patternFill>
    </fill>
    <fill>
      <patternFill patternType="solid">
        <fgColor rgb="FFB9CDE5"/>
        <bgColor rgb="FFB7DEE8"/>
      </patternFill>
    </fill>
    <fill>
      <patternFill patternType="solid">
        <fgColor rgb="FF00FFFF"/>
        <bgColor rgb="FF00FFFF"/>
      </patternFill>
    </fill>
    <fill>
      <patternFill patternType="solid">
        <fgColor rgb="FFFF0000"/>
        <bgColor rgb="FFFF0066"/>
      </patternFill>
    </fill>
    <fill>
      <patternFill patternType="solid">
        <fgColor rgb="FFFFFF99"/>
        <bgColor rgb="FFD8E4BC"/>
      </patternFill>
    </fill>
    <fill>
      <patternFill patternType="solid">
        <fgColor rgb="FFE6B9B8"/>
        <bgColor rgb="FFFABF8F"/>
      </patternFill>
    </fill>
    <fill>
      <patternFill patternType="solid">
        <fgColor rgb="FFFF3399"/>
        <bgColor rgb="FFFF33CC"/>
      </patternFill>
    </fill>
    <fill>
      <patternFill patternType="solid">
        <fgColor rgb="FFCCC1DA"/>
        <bgColor rgb="FFBFBFBF"/>
      </patternFill>
    </fill>
    <fill>
      <patternFill patternType="solid">
        <fgColor rgb="FF77933C"/>
        <bgColor rgb="FF808080"/>
      </patternFill>
    </fill>
    <fill>
      <patternFill patternType="solid">
        <fgColor rgb="FF953735"/>
        <bgColor rgb="FF993300"/>
      </patternFill>
    </fill>
    <fill>
      <patternFill patternType="solid">
        <fgColor rgb="FFD8E4BC"/>
        <bgColor rgb="FFD7E4BD"/>
      </patternFill>
    </fill>
    <fill>
      <patternFill patternType="solid">
        <fgColor rgb="FF0FCB21"/>
        <bgColor rgb="FF31869B"/>
      </patternFill>
    </fill>
    <fill>
      <patternFill patternType="solid">
        <fgColor rgb="FF0033CC"/>
        <bgColor indexed="64"/>
      </patternFill>
    </fill>
    <fill>
      <patternFill patternType="solid">
        <fgColor theme="9" tint="-0.249977111117893"/>
        <bgColor rgb="FFB9CDE5"/>
      </patternFill>
    </fill>
    <fill>
      <patternFill patternType="solid">
        <fgColor rgb="FFDF0337"/>
        <bgColor rgb="FFFABF8F"/>
      </patternFill>
    </fill>
    <fill>
      <patternFill patternType="solid">
        <fgColor rgb="FFCCFF3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2">
    <xf numFmtId="0" fontId="0" fillId="0" borderId="0" xfId="0"/>
    <xf numFmtId="2" fontId="0" fillId="0" borderId="0" xfId="0" applyNumberFormat="1"/>
    <xf numFmtId="0" fontId="9" fillId="0" borderId="0" xfId="0" applyFont="1"/>
    <xf numFmtId="0" fontId="10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0" borderId="1" xfId="0" applyBorder="1"/>
    <xf numFmtId="2" fontId="14" fillId="0" borderId="5" xfId="0" applyNumberFormat="1" applyFont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2" fontId="14" fillId="0" borderId="8" xfId="0" applyNumberFormat="1" applyFont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19" fillId="6" borderId="6" xfId="0" applyFont="1" applyFill="1" applyBorder="1" applyAlignment="1">
      <alignment horizontal="center"/>
    </xf>
    <xf numFmtId="2" fontId="18" fillId="0" borderId="8" xfId="0" applyNumberFormat="1" applyFont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0" fillId="8" borderId="8" xfId="0" applyFont="1" applyFill="1" applyBorder="1" applyAlignment="1">
      <alignment horizontal="center"/>
    </xf>
    <xf numFmtId="0" fontId="20" fillId="10" borderId="6" xfId="0" applyFont="1" applyFill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0" fontId="21" fillId="12" borderId="6" xfId="0" applyFont="1" applyFill="1" applyBorder="1" applyAlignment="1">
      <alignment horizontal="center"/>
    </xf>
    <xf numFmtId="0" fontId="0" fillId="8" borderId="6" xfId="0" applyFont="1" applyFill="1" applyBorder="1" applyAlignment="1">
      <alignment horizontal="center"/>
    </xf>
    <xf numFmtId="0" fontId="0" fillId="13" borderId="8" xfId="0" applyFont="1" applyFill="1" applyBorder="1" applyAlignment="1">
      <alignment horizontal="center"/>
    </xf>
    <xf numFmtId="0" fontId="0" fillId="8" borderId="9" xfId="0" applyFont="1" applyFill="1" applyBorder="1" applyAlignment="1">
      <alignment horizontal="center"/>
    </xf>
    <xf numFmtId="0" fontId="0" fillId="0" borderId="4" xfId="0" applyFont="1" applyBorder="1"/>
    <xf numFmtId="0" fontId="0" fillId="0" borderId="5" xfId="0" applyBorder="1"/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2" fontId="14" fillId="0" borderId="11" xfId="0" applyNumberFormat="1" applyFont="1" applyBorder="1" applyAlignment="1">
      <alignment horizontal="center"/>
    </xf>
    <xf numFmtId="0" fontId="0" fillId="0" borderId="3" xfId="0" applyBorder="1"/>
    <xf numFmtId="0" fontId="14" fillId="0" borderId="0" xfId="0" applyFont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7" fillId="5" borderId="0" xfId="0" applyFont="1" applyFill="1" applyBorder="1" applyAlignment="1">
      <alignment horizontal="center"/>
    </xf>
    <xf numFmtId="0" fontId="19" fillId="14" borderId="0" xfId="0" applyFont="1" applyFill="1" applyBorder="1" applyAlignment="1">
      <alignment horizontal="center"/>
    </xf>
    <xf numFmtId="0" fontId="19" fillId="6" borderId="0" xfId="0" applyFont="1" applyFill="1" applyBorder="1" applyAlignment="1">
      <alignment horizontal="center"/>
    </xf>
    <xf numFmtId="0" fontId="16" fillId="9" borderId="0" xfId="0" applyFont="1" applyFill="1" applyBorder="1" applyAlignment="1">
      <alignment horizontal="center"/>
    </xf>
    <xf numFmtId="0" fontId="16" fillId="16" borderId="0" xfId="0" applyFont="1" applyFill="1" applyBorder="1" applyAlignment="1">
      <alignment horizontal="center"/>
    </xf>
    <xf numFmtId="0" fontId="0" fillId="11" borderId="0" xfId="0" applyFont="1" applyFill="1" applyBorder="1" applyAlignment="1">
      <alignment horizontal="center"/>
    </xf>
    <xf numFmtId="0" fontId="21" fillId="12" borderId="0" xfId="0" applyFont="1" applyFill="1" applyBorder="1" applyAlignment="1">
      <alignment horizontal="center"/>
    </xf>
    <xf numFmtId="0" fontId="0" fillId="0" borderId="0" xfId="0" applyFont="1" applyBorder="1" applyAlignment="1"/>
    <xf numFmtId="0" fontId="21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1" fillId="18" borderId="6" xfId="0" applyFont="1" applyFill="1" applyBorder="1" applyAlignment="1">
      <alignment horizontal="center"/>
    </xf>
    <xf numFmtId="2" fontId="24" fillId="0" borderId="8" xfId="0" applyNumberFormat="1" applyFont="1" applyBorder="1" applyAlignment="1">
      <alignment horizontal="center"/>
    </xf>
    <xf numFmtId="0" fontId="19" fillId="14" borderId="6" xfId="0" applyFont="1" applyFill="1" applyBorder="1" applyAlignment="1">
      <alignment horizontal="center"/>
    </xf>
    <xf numFmtId="0" fontId="21" fillId="9" borderId="6" xfId="0" applyFont="1" applyFill="1" applyBorder="1" applyAlignment="1">
      <alignment horizontal="center"/>
    </xf>
    <xf numFmtId="0" fontId="16" fillId="19" borderId="6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8" borderId="13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6" fillId="19" borderId="0" xfId="0" applyFont="1" applyFill="1" applyBorder="1" applyAlignment="1">
      <alignment horizontal="center"/>
    </xf>
    <xf numFmtId="0" fontId="21" fillId="9" borderId="0" xfId="0" applyFont="1" applyFill="1" applyBorder="1" applyAlignment="1">
      <alignment horizontal="center"/>
    </xf>
    <xf numFmtId="0" fontId="21" fillId="18" borderId="0" xfId="0" applyFont="1" applyFill="1" applyBorder="1" applyAlignment="1">
      <alignment horizontal="center"/>
    </xf>
    <xf numFmtId="0" fontId="21" fillId="22" borderId="0" xfId="0" applyFont="1" applyFill="1" applyBorder="1" applyAlignment="1">
      <alignment horizontal="center"/>
    </xf>
    <xf numFmtId="0" fontId="19" fillId="0" borderId="0" xfId="0" applyFont="1" applyBorder="1" applyAlignment="1"/>
    <xf numFmtId="0" fontId="16" fillId="0" borderId="0" xfId="0" applyFont="1" applyBorder="1" applyAlignment="1"/>
    <xf numFmtId="2" fontId="0" fillId="0" borderId="0" xfId="0" applyNumberFormat="1" applyAlignment="1">
      <alignment horizontal="center"/>
    </xf>
    <xf numFmtId="0" fontId="25" fillId="20" borderId="6" xfId="0" applyFont="1" applyFill="1" applyBorder="1" applyAlignment="1"/>
    <xf numFmtId="2" fontId="0" fillId="20" borderId="0" xfId="0" applyNumberFormat="1" applyFill="1"/>
    <xf numFmtId="49" fontId="27" fillId="2" borderId="0" xfId="0" applyNumberFormat="1" applyFont="1" applyFill="1" applyAlignment="1">
      <alignment horizontal="center"/>
    </xf>
    <xf numFmtId="0" fontId="0" fillId="0" borderId="0" xfId="0" applyBorder="1"/>
    <xf numFmtId="2" fontId="0" fillId="0" borderId="1" xfId="0" applyNumberFormat="1" applyBorder="1"/>
    <xf numFmtId="0" fontId="0" fillId="3" borderId="6" xfId="0" applyFont="1" applyFill="1" applyBorder="1" applyAlignment="1">
      <alignment horizontal="center"/>
    </xf>
    <xf numFmtId="0" fontId="0" fillId="18" borderId="6" xfId="0" applyFont="1" applyFill="1" applyBorder="1" applyAlignment="1">
      <alignment horizontal="center"/>
    </xf>
    <xf numFmtId="49" fontId="28" fillId="0" borderId="0" xfId="0" applyNumberFormat="1" applyFont="1" applyBorder="1" applyAlignment="1">
      <alignment horizontal="right"/>
    </xf>
    <xf numFmtId="0" fontId="0" fillId="25" borderId="6" xfId="0" applyFont="1" applyFill="1" applyBorder="1" applyAlignment="1">
      <alignment horizontal="center"/>
    </xf>
    <xf numFmtId="0" fontId="19" fillId="26" borderId="6" xfId="0" applyFont="1" applyFill="1" applyBorder="1" applyAlignment="1">
      <alignment horizontal="center"/>
    </xf>
    <xf numFmtId="0" fontId="19" fillId="28" borderId="6" xfId="0" applyFont="1" applyFill="1" applyBorder="1" applyAlignment="1">
      <alignment horizontal="center"/>
    </xf>
    <xf numFmtId="0" fontId="28" fillId="0" borderId="0" xfId="0" applyFont="1" applyBorder="1"/>
    <xf numFmtId="2" fontId="30" fillId="0" borderId="11" xfId="0" applyNumberFormat="1" applyFont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0" fillId="18" borderId="0" xfId="0" applyFont="1" applyFill="1" applyBorder="1" applyAlignment="1">
      <alignment horizontal="center"/>
    </xf>
    <xf numFmtId="0" fontId="0" fillId="25" borderId="0" xfId="0" applyFont="1" applyFill="1" applyBorder="1" applyAlignment="1">
      <alignment horizontal="center"/>
    </xf>
    <xf numFmtId="0" fontId="0" fillId="2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30" borderId="0" xfId="0" applyFont="1" applyFill="1" applyBorder="1" applyAlignment="1">
      <alignment horizontal="center"/>
    </xf>
    <xf numFmtId="0" fontId="29" fillId="27" borderId="0" xfId="0" applyFont="1" applyFill="1" applyBorder="1" applyAlignment="1">
      <alignment horizontal="center"/>
    </xf>
    <xf numFmtId="0" fontId="19" fillId="28" borderId="0" xfId="0" applyFont="1" applyFill="1" applyAlignment="1">
      <alignment horizontal="center"/>
    </xf>
    <xf numFmtId="0" fontId="19" fillId="26" borderId="0" xfId="0" applyFont="1" applyFill="1" applyAlignment="1">
      <alignment horizontal="center"/>
    </xf>
    <xf numFmtId="0" fontId="19" fillId="29" borderId="0" xfId="0" applyFont="1" applyFill="1" applyBorder="1" applyAlignment="1">
      <alignment horizontal="center"/>
    </xf>
    <xf numFmtId="0" fontId="26" fillId="5" borderId="0" xfId="0" applyFont="1" applyFill="1" applyBorder="1" applyAlignment="1"/>
    <xf numFmtId="2" fontId="32" fillId="0" borderId="8" xfId="0" applyNumberFormat="1" applyFont="1" applyBorder="1" applyAlignment="1">
      <alignment horizontal="center"/>
    </xf>
    <xf numFmtId="0" fontId="33" fillId="0" borderId="0" xfId="0" applyFont="1" applyBorder="1"/>
    <xf numFmtId="0" fontId="25" fillId="20" borderId="6" xfId="0" applyFont="1" applyFill="1" applyBorder="1" applyAlignment="1">
      <alignment horizontal="center"/>
    </xf>
    <xf numFmtId="0" fontId="0" fillId="30" borderId="6" xfId="0" applyFont="1" applyFill="1" applyBorder="1" applyAlignment="1">
      <alignment horizontal="center"/>
    </xf>
    <xf numFmtId="0" fontId="26" fillId="5" borderId="6" xfId="0" applyFont="1" applyFill="1" applyBorder="1" applyAlignment="1">
      <alignment horizontal="center"/>
    </xf>
    <xf numFmtId="0" fontId="29" fillId="27" borderId="6" xfId="0" applyFont="1" applyFill="1" applyBorder="1" applyAlignment="1">
      <alignment horizontal="center"/>
    </xf>
    <xf numFmtId="0" fontId="0" fillId="13" borderId="6" xfId="0" applyFont="1" applyFill="1" applyBorder="1" applyAlignment="1">
      <alignment horizontal="center"/>
    </xf>
    <xf numFmtId="2" fontId="31" fillId="0" borderId="0" xfId="0" applyNumberFormat="1" applyFont="1" applyBorder="1" applyAlignment="1">
      <alignment horizontal="center"/>
    </xf>
    <xf numFmtId="0" fontId="0" fillId="11" borderId="6" xfId="0" applyFont="1" applyFill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0" fontId="0" fillId="21" borderId="6" xfId="0" applyFont="1" applyFill="1" applyBorder="1" applyAlignment="1">
      <alignment horizontal="center"/>
    </xf>
    <xf numFmtId="0" fontId="0" fillId="21" borderId="9" xfId="0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8" fillId="0" borderId="8" xfId="0" applyNumberFormat="1" applyFont="1" applyFill="1" applyBorder="1" applyAlignment="1">
      <alignment horizontal="center"/>
    </xf>
    <xf numFmtId="2" fontId="32" fillId="0" borderId="0" xfId="0" applyNumberFormat="1" applyFont="1" applyBorder="1" applyAlignment="1">
      <alignment horizontal="center"/>
    </xf>
    <xf numFmtId="2" fontId="31" fillId="0" borderId="8" xfId="0" applyNumberFormat="1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6" fillId="32" borderId="0" xfId="0" applyFont="1" applyFill="1" applyBorder="1" applyAlignment="1">
      <alignment horizontal="center"/>
    </xf>
    <xf numFmtId="0" fontId="6" fillId="0" borderId="0" xfId="0" applyFont="1" applyBorder="1"/>
    <xf numFmtId="0" fontId="37" fillId="33" borderId="0" xfId="0" applyFont="1" applyFill="1" applyBorder="1" applyAlignment="1">
      <alignment horizontal="center"/>
    </xf>
    <xf numFmtId="0" fontId="37" fillId="33" borderId="6" xfId="0" applyFont="1" applyFill="1" applyBorder="1" applyAlignment="1">
      <alignment horizontal="center"/>
    </xf>
    <xf numFmtId="0" fontId="5" fillId="0" borderId="0" xfId="0" applyFont="1" applyBorder="1"/>
    <xf numFmtId="0" fontId="34" fillId="7" borderId="2" xfId="0" applyFont="1" applyFill="1" applyBorder="1" applyAlignment="1">
      <alignment horizontal="center"/>
    </xf>
    <xf numFmtId="0" fontId="17" fillId="5" borderId="9" xfId="0" applyFont="1" applyFill="1" applyBorder="1" applyAlignment="1">
      <alignment horizontal="center"/>
    </xf>
    <xf numFmtId="0" fontId="19" fillId="14" borderId="2" xfId="0" applyFont="1" applyFill="1" applyBorder="1" applyAlignment="1">
      <alignment horizontal="center"/>
    </xf>
    <xf numFmtId="0" fontId="16" fillId="19" borderId="2" xfId="0" applyFont="1" applyFill="1" applyBorder="1" applyAlignment="1">
      <alignment horizontal="center"/>
    </xf>
    <xf numFmtId="0" fontId="4" fillId="0" borderId="0" xfId="0" applyFont="1" applyBorder="1"/>
    <xf numFmtId="0" fontId="0" fillId="24" borderId="6" xfId="0" applyFont="1" applyFill="1" applyBorder="1"/>
    <xf numFmtId="0" fontId="39" fillId="34" borderId="0" xfId="0" applyFont="1" applyFill="1" applyBorder="1" applyAlignment="1">
      <alignment horizontal="center"/>
    </xf>
    <xf numFmtId="0" fontId="6" fillId="0" borderId="4" xfId="0" applyFont="1" applyBorder="1"/>
    <xf numFmtId="0" fontId="3" fillId="0" borderId="0" xfId="0" applyFont="1" applyBorder="1"/>
    <xf numFmtId="0" fontId="5" fillId="0" borderId="4" xfId="0" applyFont="1" applyBorder="1"/>
    <xf numFmtId="0" fontId="16" fillId="16" borderId="6" xfId="0" applyFont="1" applyFill="1" applyBorder="1" applyAlignment="1">
      <alignment horizontal="center"/>
    </xf>
    <xf numFmtId="0" fontId="3" fillId="0" borderId="4" xfId="0" applyFont="1" applyBorder="1"/>
    <xf numFmtId="0" fontId="3" fillId="0" borderId="0" xfId="0" applyFont="1" applyFill="1" applyBorder="1"/>
    <xf numFmtId="0" fontId="3" fillId="0" borderId="6" xfId="0" applyFont="1" applyBorder="1" applyAlignment="1">
      <alignment horizontal="center"/>
    </xf>
    <xf numFmtId="0" fontId="7" fillId="0" borderId="4" xfId="0" applyFont="1" applyFill="1" applyBorder="1"/>
    <xf numFmtId="0" fontId="8" fillId="35" borderId="0" xfId="0" applyFont="1" applyFill="1" applyBorder="1" applyAlignment="1">
      <alignment horizontal="center"/>
    </xf>
    <xf numFmtId="0" fontId="8" fillId="35" borderId="2" xfId="0" applyFont="1" applyFill="1" applyBorder="1" applyAlignment="1">
      <alignment horizontal="center"/>
    </xf>
    <xf numFmtId="0" fontId="39" fillId="34" borderId="6" xfId="0" applyFont="1" applyFill="1" applyBorder="1" applyAlignment="1">
      <alignment horizontal="center"/>
    </xf>
    <xf numFmtId="0" fontId="0" fillId="17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9" fillId="14" borderId="0" xfId="0" applyFont="1" applyFill="1" applyBorder="1" applyAlignment="1">
      <alignment horizontal="center"/>
    </xf>
    <xf numFmtId="0" fontId="2" fillId="0" borderId="0" xfId="0" applyFont="1" applyBorder="1"/>
    <xf numFmtId="0" fontId="38" fillId="0" borderId="2" xfId="0" applyFont="1" applyBorder="1" applyAlignment="1">
      <alignment horizontal="center"/>
    </xf>
    <xf numFmtId="0" fontId="38" fillId="0" borderId="6" xfId="0" applyFont="1" applyBorder="1" applyAlignment="1">
      <alignment horizontal="center"/>
    </xf>
    <xf numFmtId="0" fontId="21" fillId="12" borderId="2" xfId="0" applyFont="1" applyFill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38" fillId="0" borderId="6" xfId="0" applyFont="1" applyFill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34" fillId="7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2" fontId="12" fillId="31" borderId="0" xfId="0" applyNumberFormat="1" applyFont="1" applyFill="1" applyBorder="1" applyAlignment="1">
      <alignment horizontal="center"/>
    </xf>
    <xf numFmtId="0" fontId="19" fillId="14" borderId="0" xfId="0" applyFont="1" applyFill="1" applyBorder="1" applyAlignment="1">
      <alignment horizontal="center"/>
    </xf>
    <xf numFmtId="0" fontId="19" fillId="6" borderId="0" xfId="0" applyFont="1" applyFill="1" applyBorder="1" applyAlignment="1">
      <alignment horizontal="center"/>
    </xf>
    <xf numFmtId="0" fontId="20" fillId="15" borderId="0" xfId="0" applyFont="1" applyFill="1" applyBorder="1" applyAlignment="1">
      <alignment horizontal="center"/>
    </xf>
    <xf numFmtId="0" fontId="20" fillId="10" borderId="0" xfId="0" applyFont="1" applyFill="1" applyBorder="1" applyAlignment="1">
      <alignment horizontal="center"/>
    </xf>
    <xf numFmtId="0" fontId="0" fillId="17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1" fillId="18" borderId="0" xfId="0" applyFont="1" applyFill="1" applyBorder="1" applyAlignment="1">
      <alignment horizontal="center"/>
    </xf>
    <xf numFmtId="0" fontId="25" fillId="23" borderId="0" xfId="0" applyFont="1" applyFill="1" applyBorder="1" applyAlignment="1">
      <alignment horizontal="center"/>
    </xf>
    <xf numFmtId="0" fontId="21" fillId="12" borderId="0" xfId="0" applyFont="1" applyFill="1" applyBorder="1" applyAlignment="1">
      <alignment horizontal="center"/>
    </xf>
    <xf numFmtId="0" fontId="16" fillId="19" borderId="0" xfId="0" applyFont="1" applyFill="1" applyBorder="1" applyAlignment="1">
      <alignment horizontal="center"/>
    </xf>
    <xf numFmtId="0" fontId="1" fillId="0" borderId="0" xfId="0" applyFont="1" applyBorder="1"/>
    <xf numFmtId="0" fontId="0" fillId="17" borderId="0" xfId="0" applyFont="1" applyFill="1" applyBorder="1" applyAlignment="1"/>
    <xf numFmtId="0" fontId="38" fillId="0" borderId="5" xfId="0" applyFont="1" applyBorder="1" applyAlignment="1">
      <alignment horizontal="center"/>
    </xf>
    <xf numFmtId="0" fontId="38" fillId="0" borderId="8" xfId="0" applyFont="1" applyBorder="1" applyAlignment="1">
      <alignment horizontal="center"/>
    </xf>
    <xf numFmtId="0" fontId="35" fillId="0" borderId="6" xfId="0" applyFont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8" fillId="35" borderId="6" xfId="0" applyFont="1" applyFill="1" applyBorder="1" applyAlignment="1">
      <alignment horizontal="center"/>
    </xf>
    <xf numFmtId="0" fontId="0" fillId="24" borderId="9" xfId="0" applyFont="1" applyFill="1" applyBorder="1"/>
    <xf numFmtId="1" fontId="38" fillId="0" borderId="4" xfId="0" applyNumberFormat="1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33CC"/>
      <rgbColor rgb="FF00FFFF"/>
      <rgbColor rgb="FF800000"/>
      <rgbColor rgb="FF00CC00"/>
      <rgbColor rgb="FF000080"/>
      <rgbColor rgb="FF77933C"/>
      <rgbColor rgb="FF800080"/>
      <rgbColor rgb="FF31859C"/>
      <rgbColor rgb="FFBFBFBF"/>
      <rgbColor rgb="FF808080"/>
      <rgbColor rgb="FFE6B9B8"/>
      <rgbColor rgb="FF953735"/>
      <rgbColor rgb="FFD8E4BC"/>
      <rgbColor rgb="FFB7DEE8"/>
      <rgbColor rgb="FF660066"/>
      <rgbColor rgb="FFDA9694"/>
      <rgbColor rgb="FF0066CC"/>
      <rgbColor rgb="FFB9CDE5"/>
      <rgbColor rgb="FF000080"/>
      <rgbColor rgb="FFFF0066"/>
      <rgbColor rgb="FFFFFF00"/>
      <rgbColor rgb="FF00FFFF"/>
      <rgbColor rgb="FF800080"/>
      <rgbColor rgb="FF800000"/>
      <rgbColor rgb="FF31869B"/>
      <rgbColor rgb="FF0000FF"/>
      <rgbColor rgb="FF00CCFF"/>
      <rgbColor rgb="FFC4D79B"/>
      <rgbColor rgb="FFD7E4BD"/>
      <rgbColor rgb="FFFFFF99"/>
      <rgbColor rgb="FF92CDDC"/>
      <rgbColor rgb="FFD99694"/>
      <rgbColor rgb="FFCCC1DA"/>
      <rgbColor rgb="FFFABF8F"/>
      <rgbColor rgb="FF3366FF"/>
      <rgbColor rgb="FF89DAE3"/>
      <rgbColor rgb="FFC3D69B"/>
      <rgbColor rgb="FFFCD5B5"/>
      <rgbColor rgb="FFFF9900"/>
      <rgbColor rgb="FFFF6600"/>
      <rgbColor rgb="FF666699"/>
      <rgbColor rgb="FFB1A0C7"/>
      <rgbColor rgb="FF003366"/>
      <rgbColor rgb="FF38A245"/>
      <rgbColor rgb="FF003300"/>
      <rgbColor rgb="FF333300"/>
      <rgbColor rgb="FF993300"/>
      <rgbColor rgb="FFFF3399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33"/>
      <color rgb="FFDF0337"/>
      <color rgb="FF0033CC"/>
      <color rgb="FF0FC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4"/>
  <sheetViews>
    <sheetView tabSelected="1" zoomScaleNormal="100" workbookViewId="0">
      <selection activeCell="E61" sqref="E61:F61"/>
    </sheetView>
  </sheetViews>
  <sheetFormatPr baseColWidth="10" defaultColWidth="9.140625" defaultRowHeight="15" x14ac:dyDescent="0.25"/>
  <cols>
    <col min="1" max="1" width="2.140625"/>
    <col min="2" max="2" width="6"/>
    <col min="3" max="3" width="23.28515625"/>
    <col min="4" max="4" width="25.42578125"/>
    <col min="5" max="5" width="9.85546875"/>
    <col min="6" max="6" width="10.42578125"/>
    <col min="7" max="7" width="8.7109375" style="1"/>
    <col min="8" max="8" width="6.28515625"/>
    <col min="9" max="9" width="5.140625"/>
    <col min="10" max="10" width="5.7109375"/>
    <col min="11" max="11" width="25.140625"/>
    <col min="12" max="12" width="25.42578125"/>
    <col min="13" max="13" width="9"/>
    <col min="14" max="14" width="9.5703125"/>
    <col min="15" max="15" width="11.140625" style="1"/>
    <col min="16" max="16" width="6.42578125"/>
    <col min="17" max="1025" width="10.7109375"/>
  </cols>
  <sheetData>
    <row r="1" spans="2:16" ht="18" x14ac:dyDescent="0.25">
      <c r="B1" s="2" t="s">
        <v>178</v>
      </c>
    </row>
    <row r="2" spans="2:16" x14ac:dyDescent="0.25">
      <c r="B2" s="3"/>
    </row>
    <row r="3" spans="2:16" ht="15.75" x14ac:dyDescent="0.25">
      <c r="B3" s="3"/>
      <c r="C3" s="146" t="s">
        <v>0</v>
      </c>
      <c r="D3" s="146"/>
      <c r="G3" s="150" t="s">
        <v>1</v>
      </c>
      <c r="H3" s="150"/>
      <c r="I3" s="150"/>
      <c r="J3" s="150"/>
    </row>
    <row r="4" spans="2:16" ht="15.75" x14ac:dyDescent="0.25">
      <c r="B4" s="3"/>
      <c r="C4" s="147" t="s">
        <v>2</v>
      </c>
      <c r="D4" s="147"/>
      <c r="E4" s="147"/>
      <c r="F4" s="147"/>
      <c r="G4" s="147"/>
      <c r="H4" s="147"/>
      <c r="K4" s="147" t="s">
        <v>3</v>
      </c>
      <c r="L4" s="147"/>
      <c r="M4" s="147"/>
      <c r="N4" s="147"/>
      <c r="O4" s="147"/>
      <c r="P4" s="147"/>
    </row>
    <row r="5" spans="2:16" ht="15.75" x14ac:dyDescent="0.25">
      <c r="B5" s="3"/>
      <c r="C5" s="4"/>
      <c r="K5" s="4"/>
    </row>
    <row r="6" spans="2:16" ht="15.75" x14ac:dyDescent="0.25">
      <c r="B6" s="5" t="s">
        <v>4</v>
      </c>
      <c r="C6" s="4"/>
      <c r="K6" s="4"/>
    </row>
    <row r="7" spans="2:16" ht="18.75" x14ac:dyDescent="0.3">
      <c r="B7" s="4"/>
      <c r="C7" s="4"/>
      <c r="D7" s="6" t="s">
        <v>5</v>
      </c>
      <c r="K7" s="6" t="s">
        <v>6</v>
      </c>
    </row>
    <row r="8" spans="2:16" x14ac:dyDescent="0.25">
      <c r="C8" s="7"/>
      <c r="D8" s="7"/>
      <c r="E8" s="7"/>
      <c r="F8" s="7"/>
      <c r="K8" s="7"/>
      <c r="L8" s="7"/>
      <c r="M8" s="7"/>
      <c r="N8" s="7"/>
      <c r="O8" s="72"/>
    </row>
    <row r="9" spans="2:16" x14ac:dyDescent="0.25">
      <c r="B9" s="44">
        <v>1</v>
      </c>
      <c r="C9" s="124" t="s">
        <v>14</v>
      </c>
      <c r="D9" s="117" t="s">
        <v>15</v>
      </c>
      <c r="E9" s="139">
        <v>16298</v>
      </c>
      <c r="F9" s="139">
        <v>88</v>
      </c>
      <c r="G9" s="8">
        <f t="shared" ref="G9:G28" si="0">E9/F9</f>
        <v>185.20454545454547</v>
      </c>
      <c r="H9" s="9" t="s">
        <v>9</v>
      </c>
      <c r="J9" s="44">
        <v>1</v>
      </c>
      <c r="K9" s="126" t="s">
        <v>45</v>
      </c>
      <c r="L9" s="141" t="s">
        <v>35</v>
      </c>
      <c r="M9" s="139">
        <v>34724</v>
      </c>
      <c r="N9" s="139">
        <v>169</v>
      </c>
      <c r="O9" s="100">
        <f t="shared" ref="O9:O28" si="1">M9/N9</f>
        <v>205.46745562130178</v>
      </c>
      <c r="P9" s="10" t="s">
        <v>9</v>
      </c>
    </row>
    <row r="10" spans="2:16" x14ac:dyDescent="0.25">
      <c r="B10" s="46">
        <v>2</v>
      </c>
      <c r="C10" s="113" t="s">
        <v>119</v>
      </c>
      <c r="D10" s="11" t="s">
        <v>8</v>
      </c>
      <c r="E10" s="140">
        <v>19543</v>
      </c>
      <c r="F10" s="140">
        <v>108</v>
      </c>
      <c r="G10" s="13">
        <f t="shared" si="0"/>
        <v>180.9537037037037</v>
      </c>
      <c r="H10" s="14" t="s">
        <v>9</v>
      </c>
      <c r="J10" s="46">
        <v>2</v>
      </c>
      <c r="K10" s="116" t="s">
        <v>22</v>
      </c>
      <c r="L10" s="145" t="s">
        <v>180</v>
      </c>
      <c r="M10" s="144">
        <v>48769</v>
      </c>
      <c r="N10" s="140">
        <v>239</v>
      </c>
      <c r="O10" s="100">
        <f t="shared" si="1"/>
        <v>204.05439330543933</v>
      </c>
      <c r="P10" s="17" t="s">
        <v>9</v>
      </c>
    </row>
    <row r="11" spans="2:16" x14ac:dyDescent="0.25">
      <c r="B11" s="46">
        <v>3</v>
      </c>
      <c r="C11" s="113" t="s">
        <v>7</v>
      </c>
      <c r="D11" s="11" t="s">
        <v>8</v>
      </c>
      <c r="E11" s="140">
        <v>48947</v>
      </c>
      <c r="F11" s="140">
        <v>276</v>
      </c>
      <c r="G11" s="13">
        <f t="shared" si="0"/>
        <v>177.34420289855072</v>
      </c>
      <c r="H11" s="14" t="s">
        <v>9</v>
      </c>
      <c r="J11" s="46">
        <v>3</v>
      </c>
      <c r="K11" s="116" t="s">
        <v>12</v>
      </c>
      <c r="L11" s="15" t="s">
        <v>13</v>
      </c>
      <c r="M11" s="140">
        <v>33129</v>
      </c>
      <c r="N11" s="140">
        <v>166</v>
      </c>
      <c r="O11" s="108">
        <f t="shared" si="1"/>
        <v>199.57228915662651</v>
      </c>
      <c r="P11" s="17" t="s">
        <v>9</v>
      </c>
    </row>
    <row r="12" spans="2:16" x14ac:dyDescent="0.25">
      <c r="B12" s="46">
        <v>4</v>
      </c>
      <c r="C12" s="113" t="s">
        <v>11</v>
      </c>
      <c r="D12" s="11" t="s">
        <v>8</v>
      </c>
      <c r="E12" s="140">
        <v>26002</v>
      </c>
      <c r="F12" s="140">
        <v>148</v>
      </c>
      <c r="G12" s="13">
        <f t="shared" si="0"/>
        <v>175.68918918918919</v>
      </c>
      <c r="H12" s="14" t="s">
        <v>9</v>
      </c>
      <c r="J12" s="46">
        <v>4</v>
      </c>
      <c r="K12" s="116" t="s">
        <v>129</v>
      </c>
      <c r="L12" s="52" t="s">
        <v>15</v>
      </c>
      <c r="M12" s="140">
        <v>20911</v>
      </c>
      <c r="N12" s="140">
        <v>105</v>
      </c>
      <c r="O12" s="20">
        <f t="shared" si="1"/>
        <v>199.15238095238095</v>
      </c>
      <c r="P12" s="17" t="s">
        <v>9</v>
      </c>
    </row>
    <row r="13" spans="2:16" x14ac:dyDescent="0.25">
      <c r="B13" s="46">
        <v>5</v>
      </c>
      <c r="C13" s="125" t="s">
        <v>21</v>
      </c>
      <c r="D13" s="11" t="s">
        <v>8</v>
      </c>
      <c r="E13" s="140">
        <v>16450</v>
      </c>
      <c r="F13" s="140">
        <v>97</v>
      </c>
      <c r="G13" s="13">
        <f t="shared" si="0"/>
        <v>169.58762886597938</v>
      </c>
      <c r="H13" s="18" t="s">
        <v>16</v>
      </c>
      <c r="J13" s="46">
        <v>5</v>
      </c>
      <c r="K13" s="116" t="s">
        <v>19</v>
      </c>
      <c r="L13" s="145" t="s">
        <v>180</v>
      </c>
      <c r="M13" s="140">
        <v>18829</v>
      </c>
      <c r="N13" s="140">
        <v>96</v>
      </c>
      <c r="O13" s="20">
        <f t="shared" si="1"/>
        <v>196.13541666666666</v>
      </c>
      <c r="P13" s="17" t="s">
        <v>9</v>
      </c>
    </row>
    <row r="14" spans="2:16" x14ac:dyDescent="0.25">
      <c r="B14" s="46">
        <v>6</v>
      </c>
      <c r="C14" s="125" t="s">
        <v>23</v>
      </c>
      <c r="D14" s="19" t="s">
        <v>20</v>
      </c>
      <c r="E14" s="140">
        <v>41922</v>
      </c>
      <c r="F14" s="140">
        <v>250</v>
      </c>
      <c r="G14" s="13">
        <f t="shared" si="0"/>
        <v>167.68799999999999</v>
      </c>
      <c r="H14" s="18" t="s">
        <v>16</v>
      </c>
      <c r="J14" s="46">
        <v>6</v>
      </c>
      <c r="K14" s="125" t="s">
        <v>37</v>
      </c>
      <c r="L14" s="15" t="s">
        <v>13</v>
      </c>
      <c r="M14" s="140">
        <v>47348</v>
      </c>
      <c r="N14" s="140">
        <v>244</v>
      </c>
      <c r="O14" s="20">
        <f t="shared" si="1"/>
        <v>194.04918032786884</v>
      </c>
      <c r="P14" s="17" t="s">
        <v>9</v>
      </c>
    </row>
    <row r="15" spans="2:16" x14ac:dyDescent="0.25">
      <c r="B15" s="46">
        <v>7</v>
      </c>
      <c r="C15" s="125" t="s">
        <v>36</v>
      </c>
      <c r="D15" s="11" t="s">
        <v>8</v>
      </c>
      <c r="E15" s="140">
        <v>15897</v>
      </c>
      <c r="F15" s="140">
        <v>95</v>
      </c>
      <c r="G15" s="13">
        <f t="shared" si="0"/>
        <v>167.33684210526314</v>
      </c>
      <c r="H15" s="18" t="s">
        <v>16</v>
      </c>
      <c r="J15" s="46">
        <v>7</v>
      </c>
      <c r="K15" s="125" t="s">
        <v>34</v>
      </c>
      <c r="L15" s="21" t="s">
        <v>35</v>
      </c>
      <c r="M15" s="140">
        <v>39737</v>
      </c>
      <c r="N15" s="140">
        <v>205</v>
      </c>
      <c r="O15" s="20">
        <f t="shared" si="1"/>
        <v>193.83902439024391</v>
      </c>
      <c r="P15" s="17" t="s">
        <v>9</v>
      </c>
    </row>
    <row r="16" spans="2:16" x14ac:dyDescent="0.25">
      <c r="B16" s="46">
        <v>8</v>
      </c>
      <c r="C16" s="125" t="s">
        <v>144</v>
      </c>
      <c r="D16" s="11" t="s">
        <v>8</v>
      </c>
      <c r="E16" s="140">
        <v>11194</v>
      </c>
      <c r="F16" s="140">
        <v>67</v>
      </c>
      <c r="G16" s="13">
        <f t="shared" si="0"/>
        <v>167.07462686567163</v>
      </c>
      <c r="H16" s="18" t="s">
        <v>16</v>
      </c>
      <c r="J16" s="46">
        <v>8</v>
      </c>
      <c r="K16" s="125" t="s">
        <v>29</v>
      </c>
      <c r="L16" s="15" t="s">
        <v>13</v>
      </c>
      <c r="M16" s="140">
        <v>16569</v>
      </c>
      <c r="N16" s="140">
        <v>86</v>
      </c>
      <c r="O16" s="142">
        <f t="shared" si="1"/>
        <v>192.66279069767441</v>
      </c>
      <c r="P16" s="17" t="s">
        <v>9</v>
      </c>
    </row>
    <row r="17" spans="2:16" x14ac:dyDescent="0.25">
      <c r="B17" s="46">
        <v>9</v>
      </c>
      <c r="C17" s="125" t="s">
        <v>26</v>
      </c>
      <c r="D17" s="15" t="s">
        <v>13</v>
      </c>
      <c r="E17" s="140">
        <v>11278</v>
      </c>
      <c r="F17" s="140">
        <v>68</v>
      </c>
      <c r="G17" s="13">
        <f t="shared" si="0"/>
        <v>165.85294117647058</v>
      </c>
      <c r="H17" s="18" t="s">
        <v>16</v>
      </c>
      <c r="J17" s="46">
        <v>9</v>
      </c>
      <c r="K17" s="125" t="s">
        <v>39</v>
      </c>
      <c r="L17" s="15" t="s">
        <v>13</v>
      </c>
      <c r="M17" s="140">
        <v>23305</v>
      </c>
      <c r="N17" s="140">
        <v>121</v>
      </c>
      <c r="O17" s="142">
        <f t="shared" si="1"/>
        <v>192.60330578512398</v>
      </c>
      <c r="P17" s="17" t="s">
        <v>9</v>
      </c>
    </row>
    <row r="18" spans="2:16" x14ac:dyDescent="0.25">
      <c r="B18" s="46">
        <v>10</v>
      </c>
      <c r="C18" s="125" t="s">
        <v>33</v>
      </c>
      <c r="D18" s="19" t="s">
        <v>20</v>
      </c>
      <c r="E18" s="140">
        <v>28885</v>
      </c>
      <c r="F18" s="140">
        <v>175</v>
      </c>
      <c r="G18" s="13">
        <f t="shared" si="0"/>
        <v>165.05714285714285</v>
      </c>
      <c r="H18" s="18" t="s">
        <v>16</v>
      </c>
      <c r="J18" s="46">
        <v>10</v>
      </c>
      <c r="K18" s="125" t="s">
        <v>25</v>
      </c>
      <c r="L18" s="15" t="s">
        <v>13</v>
      </c>
      <c r="M18" s="140">
        <v>14247</v>
      </c>
      <c r="N18" s="140">
        <v>74</v>
      </c>
      <c r="O18" s="20">
        <f t="shared" si="1"/>
        <v>192.52702702702703</v>
      </c>
      <c r="P18" s="17" t="s">
        <v>9</v>
      </c>
    </row>
    <row r="19" spans="2:16" x14ac:dyDescent="0.25">
      <c r="B19" s="46">
        <v>11</v>
      </c>
      <c r="C19" s="125" t="s">
        <v>28</v>
      </c>
      <c r="D19" s="11" t="s">
        <v>8</v>
      </c>
      <c r="E19" s="140">
        <v>18941</v>
      </c>
      <c r="F19" s="140">
        <v>115</v>
      </c>
      <c r="G19" s="13">
        <f t="shared" si="0"/>
        <v>164.70434782608694</v>
      </c>
      <c r="H19" s="18" t="s">
        <v>16</v>
      </c>
      <c r="J19" s="46">
        <v>11</v>
      </c>
      <c r="K19" s="125" t="s">
        <v>31</v>
      </c>
      <c r="L19" s="11" t="s">
        <v>8</v>
      </c>
      <c r="M19" s="140">
        <v>38781</v>
      </c>
      <c r="N19" s="140">
        <v>202</v>
      </c>
      <c r="O19" s="20">
        <f t="shared" si="1"/>
        <v>191.98514851485149</v>
      </c>
      <c r="P19" s="17" t="s">
        <v>9</v>
      </c>
    </row>
    <row r="20" spans="2:16" x14ac:dyDescent="0.25">
      <c r="B20" s="46">
        <v>12</v>
      </c>
      <c r="C20" s="125" t="s">
        <v>116</v>
      </c>
      <c r="D20" s="11" t="s">
        <v>8</v>
      </c>
      <c r="E20" s="140">
        <v>26961</v>
      </c>
      <c r="F20" s="140">
        <v>164</v>
      </c>
      <c r="G20" s="13">
        <f t="shared" si="0"/>
        <v>164.39634146341464</v>
      </c>
      <c r="H20" s="18" t="s">
        <v>16</v>
      </c>
      <c r="J20" s="46">
        <v>12</v>
      </c>
      <c r="K20" s="125" t="s">
        <v>17</v>
      </c>
      <c r="L20" s="52" t="s">
        <v>15</v>
      </c>
      <c r="M20" s="140">
        <v>25263</v>
      </c>
      <c r="N20" s="140">
        <v>133</v>
      </c>
      <c r="O20" s="20">
        <f t="shared" si="1"/>
        <v>189.94736842105263</v>
      </c>
      <c r="P20" s="22" t="s">
        <v>16</v>
      </c>
    </row>
    <row r="21" spans="2:16" x14ac:dyDescent="0.25">
      <c r="B21" s="46">
        <v>13</v>
      </c>
      <c r="C21" s="125" t="s">
        <v>30</v>
      </c>
      <c r="D21" s="127" t="s">
        <v>18</v>
      </c>
      <c r="E21" s="140">
        <v>19852</v>
      </c>
      <c r="F21" s="140">
        <v>122</v>
      </c>
      <c r="G21" s="13">
        <f t="shared" si="0"/>
        <v>162.72131147540983</v>
      </c>
      <c r="H21" s="18" t="s">
        <v>16</v>
      </c>
      <c r="J21" s="46">
        <v>13</v>
      </c>
      <c r="K21" s="125" t="s">
        <v>130</v>
      </c>
      <c r="L21" s="19" t="s">
        <v>20</v>
      </c>
      <c r="M21" s="140">
        <v>9865</v>
      </c>
      <c r="N21" s="140">
        <v>52</v>
      </c>
      <c r="O21" s="20">
        <f t="shared" si="1"/>
        <v>189.71153846153845</v>
      </c>
      <c r="P21" s="22" t="s">
        <v>16</v>
      </c>
    </row>
    <row r="22" spans="2:16" x14ac:dyDescent="0.25">
      <c r="B22" s="46">
        <v>14</v>
      </c>
      <c r="C22" s="125" t="s">
        <v>124</v>
      </c>
      <c r="D22" s="127" t="s">
        <v>18</v>
      </c>
      <c r="E22" s="140">
        <v>23034</v>
      </c>
      <c r="F22" s="140">
        <v>142</v>
      </c>
      <c r="G22" s="13">
        <f t="shared" si="0"/>
        <v>162.21126760563379</v>
      </c>
      <c r="H22" s="18" t="s">
        <v>16</v>
      </c>
      <c r="J22" s="46">
        <v>14</v>
      </c>
      <c r="K22" s="125" t="s">
        <v>27</v>
      </c>
      <c r="L22" s="145" t="s">
        <v>180</v>
      </c>
      <c r="M22" s="143">
        <v>10943</v>
      </c>
      <c r="N22" s="143">
        <v>58</v>
      </c>
      <c r="O22" s="20">
        <f t="shared" si="1"/>
        <v>188.67241379310346</v>
      </c>
      <c r="P22" s="22" t="s">
        <v>16</v>
      </c>
    </row>
    <row r="23" spans="2:16" x14ac:dyDescent="0.25">
      <c r="B23" s="46">
        <v>15</v>
      </c>
      <c r="C23" s="125" t="s">
        <v>42</v>
      </c>
      <c r="D23" s="11" t="s">
        <v>8</v>
      </c>
      <c r="E23" s="140">
        <v>15185</v>
      </c>
      <c r="F23" s="140">
        <v>94</v>
      </c>
      <c r="G23" s="13">
        <f t="shared" si="0"/>
        <v>161.54255319148936</v>
      </c>
      <c r="H23" s="18" t="s">
        <v>16</v>
      </c>
      <c r="J23" s="46">
        <v>15</v>
      </c>
      <c r="K23" s="125" t="s">
        <v>131</v>
      </c>
      <c r="L23" s="52" t="s">
        <v>15</v>
      </c>
      <c r="M23" s="140">
        <v>21868</v>
      </c>
      <c r="N23" s="140">
        <v>116</v>
      </c>
      <c r="O23" s="20">
        <f t="shared" si="1"/>
        <v>188.51724137931035</v>
      </c>
      <c r="P23" s="22" t="s">
        <v>16</v>
      </c>
    </row>
    <row r="24" spans="2:16" x14ac:dyDescent="0.25">
      <c r="B24" s="46">
        <v>16</v>
      </c>
      <c r="C24" s="125" t="s">
        <v>38</v>
      </c>
      <c r="D24" s="15" t="s">
        <v>13</v>
      </c>
      <c r="E24" s="140">
        <v>11869</v>
      </c>
      <c r="F24" s="140">
        <v>74</v>
      </c>
      <c r="G24" s="13">
        <f t="shared" si="0"/>
        <v>160.3918918918919</v>
      </c>
      <c r="H24" s="18" t="s">
        <v>16</v>
      </c>
      <c r="J24" s="46">
        <v>16</v>
      </c>
      <c r="K24" s="138" t="s">
        <v>69</v>
      </c>
      <c r="L24" s="21" t="s">
        <v>35</v>
      </c>
      <c r="M24" s="140">
        <v>37873</v>
      </c>
      <c r="N24" s="140">
        <v>201</v>
      </c>
      <c r="O24" s="108">
        <f t="shared" si="1"/>
        <v>188.42288557213931</v>
      </c>
      <c r="P24" s="22" t="s">
        <v>16</v>
      </c>
    </row>
    <row r="25" spans="2:16" x14ac:dyDescent="0.25">
      <c r="B25" s="46">
        <v>17</v>
      </c>
      <c r="C25" s="125" t="s">
        <v>44</v>
      </c>
      <c r="D25" s="19" t="s">
        <v>20</v>
      </c>
      <c r="E25" s="140">
        <v>20198</v>
      </c>
      <c r="F25" s="140">
        <v>127</v>
      </c>
      <c r="G25" s="13">
        <f t="shared" si="0"/>
        <v>159.03937007874015</v>
      </c>
      <c r="H25" s="23" t="s">
        <v>40</v>
      </c>
      <c r="J25" s="46">
        <v>17</v>
      </c>
      <c r="K25" s="125" t="s">
        <v>157</v>
      </c>
      <c r="L25" s="19" t="s">
        <v>20</v>
      </c>
      <c r="M25" s="140">
        <v>15749</v>
      </c>
      <c r="N25" s="140">
        <v>84</v>
      </c>
      <c r="O25" s="20">
        <f t="shared" si="1"/>
        <v>187.48809523809524</v>
      </c>
      <c r="P25" s="22" t="s">
        <v>16</v>
      </c>
    </row>
    <row r="26" spans="2:16" x14ac:dyDescent="0.25">
      <c r="B26" s="46">
        <v>18</v>
      </c>
      <c r="C26" s="125" t="s">
        <v>43</v>
      </c>
      <c r="D26" s="19" t="s">
        <v>20</v>
      </c>
      <c r="E26" s="140">
        <v>11683</v>
      </c>
      <c r="F26" s="140">
        <v>75</v>
      </c>
      <c r="G26" s="13">
        <f t="shared" si="0"/>
        <v>155.77333333333334</v>
      </c>
      <c r="H26" s="23" t="s">
        <v>40</v>
      </c>
      <c r="J26" s="46">
        <v>18</v>
      </c>
      <c r="K26" s="125" t="s">
        <v>41</v>
      </c>
      <c r="L26" s="15" t="s">
        <v>13</v>
      </c>
      <c r="M26" s="140">
        <v>29559</v>
      </c>
      <c r="N26" s="140">
        <v>158</v>
      </c>
      <c r="O26" s="20">
        <f t="shared" si="1"/>
        <v>187.08227848101265</v>
      </c>
      <c r="P26" s="22" t="s">
        <v>16</v>
      </c>
    </row>
    <row r="27" spans="2:16" x14ac:dyDescent="0.25">
      <c r="B27" s="46">
        <v>19</v>
      </c>
      <c r="C27" s="125" t="s">
        <v>139</v>
      </c>
      <c r="D27" s="101" t="s">
        <v>24</v>
      </c>
      <c r="E27" s="140">
        <v>19618</v>
      </c>
      <c r="F27" s="140">
        <v>128</v>
      </c>
      <c r="G27" s="13">
        <f t="shared" si="0"/>
        <v>153.265625</v>
      </c>
      <c r="H27" s="23" t="s">
        <v>40</v>
      </c>
      <c r="J27" s="46">
        <v>19</v>
      </c>
      <c r="K27" s="125" t="s">
        <v>167</v>
      </c>
      <c r="L27" s="145" t="s">
        <v>180</v>
      </c>
      <c r="M27" s="140">
        <v>35005</v>
      </c>
      <c r="N27" s="140">
        <v>189</v>
      </c>
      <c r="O27" s="20">
        <f t="shared" si="1"/>
        <v>185.2116402116402</v>
      </c>
      <c r="P27" s="22" t="s">
        <v>16</v>
      </c>
    </row>
    <row r="28" spans="2:16" x14ac:dyDescent="0.25">
      <c r="B28" s="53">
        <v>20</v>
      </c>
      <c r="C28" s="138" t="s">
        <v>179</v>
      </c>
      <c r="D28" s="21" t="s">
        <v>35</v>
      </c>
      <c r="E28" s="140">
        <v>22568</v>
      </c>
      <c r="F28" s="140">
        <v>149</v>
      </c>
      <c r="G28" s="13">
        <f t="shared" si="0"/>
        <v>151.46308724832215</v>
      </c>
      <c r="H28" s="23" t="s">
        <v>40</v>
      </c>
      <c r="J28" s="53">
        <v>20</v>
      </c>
      <c r="K28" s="138" t="s">
        <v>168</v>
      </c>
      <c r="L28" s="118" t="s">
        <v>10</v>
      </c>
      <c r="M28" s="140">
        <v>23147</v>
      </c>
      <c r="N28" s="140">
        <v>125</v>
      </c>
      <c r="O28" s="20">
        <f t="shared" si="1"/>
        <v>185.17599999999999</v>
      </c>
      <c r="P28" s="24" t="s">
        <v>16</v>
      </c>
    </row>
    <row r="29" spans="2:16" x14ac:dyDescent="0.25">
      <c r="C29" s="25" t="s">
        <v>166</v>
      </c>
      <c r="D29" s="26"/>
      <c r="E29" s="27">
        <f>SUM(E9:E28)</f>
        <v>426325</v>
      </c>
      <c r="F29" s="28">
        <f>SUM(F9:F28)</f>
        <v>2562</v>
      </c>
      <c r="G29" s="29">
        <f>+E29/F29</f>
        <v>166.4032006245121</v>
      </c>
      <c r="H29" s="30"/>
      <c r="K29" s="25" t="s">
        <v>169</v>
      </c>
      <c r="L29" s="26"/>
      <c r="M29" s="27">
        <f>SUM(M9:M27)</f>
        <v>522474</v>
      </c>
      <c r="N29" s="27">
        <f>SUM(N9:N27)</f>
        <v>2698</v>
      </c>
      <c r="O29" s="29">
        <f>+M29/N29</f>
        <v>193.65233506300964</v>
      </c>
    </row>
    <row r="30" spans="2:16" x14ac:dyDescent="0.25">
      <c r="E30" s="171"/>
      <c r="F30" s="71"/>
    </row>
    <row r="31" spans="2:16" x14ac:dyDescent="0.25">
      <c r="B31" s="31">
        <v>9</v>
      </c>
      <c r="C31" s="32" t="s">
        <v>8</v>
      </c>
      <c r="D31" s="31"/>
      <c r="E31" s="31">
        <v>1</v>
      </c>
      <c r="F31" s="148" t="s">
        <v>15</v>
      </c>
      <c r="G31" s="148"/>
      <c r="J31" s="31">
        <v>1</v>
      </c>
      <c r="K31" s="32" t="s">
        <v>32</v>
      </c>
      <c r="M31" s="31">
        <v>3</v>
      </c>
      <c r="N31" s="149" t="s">
        <v>15</v>
      </c>
      <c r="O31" s="149"/>
    </row>
    <row r="32" spans="2:16" x14ac:dyDescent="0.25">
      <c r="B32" s="33">
        <v>0</v>
      </c>
      <c r="C32" s="34" t="s">
        <v>10</v>
      </c>
      <c r="D32" s="31"/>
      <c r="E32" s="31">
        <v>2</v>
      </c>
      <c r="F32" s="151" t="s">
        <v>13</v>
      </c>
      <c r="G32" s="151"/>
      <c r="J32" s="33">
        <v>1</v>
      </c>
      <c r="K32" s="34" t="s">
        <v>10</v>
      </c>
      <c r="M32" s="31">
        <v>6</v>
      </c>
      <c r="N32" s="152" t="s">
        <v>13</v>
      </c>
      <c r="O32" s="152"/>
    </row>
    <row r="33" spans="2:16" x14ac:dyDescent="0.25">
      <c r="B33" s="33">
        <v>2</v>
      </c>
      <c r="C33" s="37" t="s">
        <v>18</v>
      </c>
      <c r="D33" s="31"/>
      <c r="E33" s="31">
        <v>4</v>
      </c>
      <c r="F33" s="153" t="s">
        <v>20</v>
      </c>
      <c r="G33" s="153"/>
      <c r="J33" s="33">
        <v>0</v>
      </c>
      <c r="K33" s="38" t="s">
        <v>18</v>
      </c>
      <c r="M33" s="31">
        <v>2</v>
      </c>
      <c r="N33" s="154" t="s">
        <v>20</v>
      </c>
      <c r="O33" s="154"/>
    </row>
    <row r="34" spans="2:16" x14ac:dyDescent="0.25">
      <c r="B34" s="31">
        <v>1</v>
      </c>
      <c r="C34" s="39" t="s">
        <v>24</v>
      </c>
      <c r="E34" s="31">
        <v>0</v>
      </c>
      <c r="F34" s="155" t="s">
        <v>46</v>
      </c>
      <c r="G34" s="155"/>
      <c r="J34" s="31">
        <v>3</v>
      </c>
      <c r="K34" s="40" t="s">
        <v>35</v>
      </c>
      <c r="M34" s="31">
        <v>4</v>
      </c>
      <c r="N34" s="156" t="s">
        <v>180</v>
      </c>
      <c r="O34" s="156"/>
    </row>
    <row r="35" spans="2:16" x14ac:dyDescent="0.25">
      <c r="B35" s="31"/>
      <c r="C35" s="12"/>
      <c r="E35" s="31">
        <v>1</v>
      </c>
      <c r="F35" s="159" t="s">
        <v>35</v>
      </c>
      <c r="G35" s="159"/>
      <c r="J35" s="31">
        <v>0</v>
      </c>
      <c r="K35" s="39" t="s">
        <v>24</v>
      </c>
    </row>
    <row r="36" spans="2:16" x14ac:dyDescent="0.25">
      <c r="B36" s="31"/>
      <c r="C36" s="41" t="s">
        <v>127</v>
      </c>
      <c r="J36" s="31"/>
      <c r="K36" s="42"/>
    </row>
    <row r="37" spans="2:16" x14ac:dyDescent="0.25">
      <c r="B37" s="31"/>
      <c r="C37" s="41" t="s">
        <v>128</v>
      </c>
      <c r="J37" s="31"/>
      <c r="K37" s="42"/>
    </row>
    <row r="38" spans="2:16" x14ac:dyDescent="0.25">
      <c r="B38" s="31"/>
      <c r="C38" s="43"/>
      <c r="J38" s="31"/>
      <c r="K38" s="42"/>
    </row>
    <row r="39" spans="2:16" x14ac:dyDescent="0.25">
      <c r="C39" s="146" t="s">
        <v>47</v>
      </c>
      <c r="D39" s="146"/>
      <c r="K39" s="94"/>
      <c r="L39" s="94"/>
    </row>
    <row r="40" spans="2:16" x14ac:dyDescent="0.25">
      <c r="C40" s="7"/>
      <c r="D40" s="7"/>
      <c r="E40" s="7"/>
      <c r="F40" s="7"/>
      <c r="K40" s="7"/>
      <c r="L40" s="7"/>
      <c r="M40" s="7"/>
      <c r="N40" s="7"/>
    </row>
    <row r="41" spans="2:16" x14ac:dyDescent="0.25">
      <c r="B41" s="44">
        <v>1</v>
      </c>
      <c r="C41" s="128" t="s">
        <v>125</v>
      </c>
      <c r="D41" s="119" t="s">
        <v>52</v>
      </c>
      <c r="E41" s="163">
        <v>36961</v>
      </c>
      <c r="F41" s="139">
        <v>199</v>
      </c>
      <c r="G41" s="102">
        <f>E41/F41</f>
        <v>185.73366834170855</v>
      </c>
      <c r="H41" s="10" t="s">
        <v>9</v>
      </c>
      <c r="J41" s="44">
        <v>1</v>
      </c>
      <c r="K41" s="128" t="s">
        <v>49</v>
      </c>
      <c r="L41" s="120" t="s">
        <v>50</v>
      </c>
      <c r="M41" s="139">
        <v>36369</v>
      </c>
      <c r="N41" s="139">
        <v>173</v>
      </c>
      <c r="O41" s="45">
        <f>M41/N41</f>
        <v>210.22543352601156</v>
      </c>
      <c r="P41" s="9" t="s">
        <v>9</v>
      </c>
    </row>
    <row r="42" spans="2:16" x14ac:dyDescent="0.25">
      <c r="B42" s="46">
        <v>2</v>
      </c>
      <c r="C42" s="125" t="s">
        <v>60</v>
      </c>
      <c r="D42" s="47" t="s">
        <v>48</v>
      </c>
      <c r="E42" s="140">
        <v>18431</v>
      </c>
      <c r="F42" s="140">
        <v>103</v>
      </c>
      <c r="G42" s="20">
        <f>E42/F42</f>
        <v>178.94174757281553</v>
      </c>
      <c r="H42" s="17" t="s">
        <v>9</v>
      </c>
      <c r="J42" s="46">
        <v>2</v>
      </c>
      <c r="K42" s="125" t="s">
        <v>146</v>
      </c>
      <c r="L42" s="11" t="s">
        <v>56</v>
      </c>
      <c r="M42" s="140">
        <v>17664</v>
      </c>
      <c r="N42" s="140">
        <v>88</v>
      </c>
      <c r="O42" s="109">
        <f>M42/N42</f>
        <v>200.72727272727272</v>
      </c>
      <c r="P42" s="14" t="s">
        <v>9</v>
      </c>
    </row>
    <row r="43" spans="2:16" x14ac:dyDescent="0.25">
      <c r="B43" s="46">
        <v>3</v>
      </c>
      <c r="C43" s="125" t="s">
        <v>170</v>
      </c>
      <c r="D43" s="49" t="s">
        <v>52</v>
      </c>
      <c r="E43" s="140">
        <v>9408</v>
      </c>
      <c r="F43" s="140">
        <v>54</v>
      </c>
      <c r="G43" s="20">
        <f>E43/F43</f>
        <v>174.22222222222223</v>
      </c>
      <c r="H43" s="22" t="s">
        <v>16</v>
      </c>
      <c r="J43" s="46">
        <v>3</v>
      </c>
      <c r="K43" s="125" t="s">
        <v>55</v>
      </c>
      <c r="L43" s="11" t="s">
        <v>56</v>
      </c>
      <c r="M43" s="140">
        <v>41259</v>
      </c>
      <c r="N43" s="140">
        <v>208</v>
      </c>
      <c r="O43" s="48">
        <f>M43/N43</f>
        <v>198.36057692307693</v>
      </c>
      <c r="P43" s="14" t="s">
        <v>9</v>
      </c>
    </row>
    <row r="44" spans="2:16" x14ac:dyDescent="0.25">
      <c r="B44" s="46">
        <v>4</v>
      </c>
      <c r="C44" s="125" t="s">
        <v>62</v>
      </c>
      <c r="D44" s="137" t="s">
        <v>52</v>
      </c>
      <c r="E44" s="140">
        <v>58003</v>
      </c>
      <c r="F44" s="140">
        <v>344</v>
      </c>
      <c r="G44" s="20">
        <f>E44/F44</f>
        <v>168.61337209302326</v>
      </c>
      <c r="H44" s="22" t="s">
        <v>16</v>
      </c>
      <c r="J44" s="46">
        <v>4</v>
      </c>
      <c r="K44" s="125" t="s">
        <v>51</v>
      </c>
      <c r="L44" s="47" t="s">
        <v>48</v>
      </c>
      <c r="M44" s="140">
        <v>14607</v>
      </c>
      <c r="N44" s="140">
        <v>74</v>
      </c>
      <c r="O44" s="48">
        <f>M44/N44</f>
        <v>197.3918918918919</v>
      </c>
      <c r="P44" s="14" t="s">
        <v>9</v>
      </c>
    </row>
    <row r="45" spans="2:16" x14ac:dyDescent="0.25">
      <c r="B45" s="46">
        <v>5</v>
      </c>
      <c r="C45" s="125" t="s">
        <v>54</v>
      </c>
      <c r="D45" s="47" t="s">
        <v>48</v>
      </c>
      <c r="E45" s="140">
        <v>13734</v>
      </c>
      <c r="F45" s="140">
        <v>83</v>
      </c>
      <c r="G45" s="20">
        <f>E45/F45</f>
        <v>165.46987951807228</v>
      </c>
      <c r="H45" s="22" t="s">
        <v>16</v>
      </c>
      <c r="J45" s="46">
        <v>5</v>
      </c>
      <c r="K45" s="125" t="s">
        <v>59</v>
      </c>
      <c r="L45" s="51" t="s">
        <v>50</v>
      </c>
      <c r="M45" s="140">
        <v>25186</v>
      </c>
      <c r="N45" s="140">
        <v>130</v>
      </c>
      <c r="O45" s="48">
        <f>M45/N45</f>
        <v>193.73846153846154</v>
      </c>
      <c r="P45" s="14" t="s">
        <v>9</v>
      </c>
    </row>
    <row r="46" spans="2:16" x14ac:dyDescent="0.25">
      <c r="B46" s="46">
        <v>6</v>
      </c>
      <c r="C46" s="125" t="s">
        <v>65</v>
      </c>
      <c r="D46" s="52" t="s">
        <v>66</v>
      </c>
      <c r="E46" s="164">
        <v>18678</v>
      </c>
      <c r="F46" s="140">
        <v>115</v>
      </c>
      <c r="G46" s="20">
        <f>E46/F46</f>
        <v>162.41739130434783</v>
      </c>
      <c r="H46" s="22" t="s">
        <v>16</v>
      </c>
      <c r="J46" s="46">
        <v>6</v>
      </c>
      <c r="K46" s="125" t="s">
        <v>141</v>
      </c>
      <c r="L46" s="95" t="s">
        <v>53</v>
      </c>
      <c r="M46" s="140">
        <v>30148</v>
      </c>
      <c r="N46" s="140">
        <v>159</v>
      </c>
      <c r="O46" s="13">
        <f>M46/N46</f>
        <v>189.61006289308176</v>
      </c>
      <c r="P46" s="18" t="s">
        <v>16</v>
      </c>
    </row>
    <row r="47" spans="2:16" x14ac:dyDescent="0.25">
      <c r="B47" s="46">
        <v>7</v>
      </c>
      <c r="C47" s="125" t="s">
        <v>71</v>
      </c>
      <c r="D47" s="52" t="s">
        <v>66</v>
      </c>
      <c r="E47" s="140">
        <v>15384</v>
      </c>
      <c r="F47" s="140">
        <v>96</v>
      </c>
      <c r="G47" s="20">
        <f>E47/F47</f>
        <v>160.25</v>
      </c>
      <c r="H47" s="22" t="s">
        <v>16</v>
      </c>
      <c r="J47" s="46">
        <v>7</v>
      </c>
      <c r="K47" s="125" t="s">
        <v>58</v>
      </c>
      <c r="L47" s="11" t="s">
        <v>56</v>
      </c>
      <c r="M47" s="140">
        <v>26524</v>
      </c>
      <c r="N47" s="140">
        <v>140</v>
      </c>
      <c r="O47" s="13">
        <f>M47/N47</f>
        <v>189.45714285714286</v>
      </c>
      <c r="P47" s="18" t="s">
        <v>16</v>
      </c>
    </row>
    <row r="48" spans="2:16" x14ac:dyDescent="0.25">
      <c r="B48" s="46">
        <v>8</v>
      </c>
      <c r="C48" s="125" t="s">
        <v>68</v>
      </c>
      <c r="D48" s="52" t="s">
        <v>66</v>
      </c>
      <c r="E48" s="140">
        <v>17437</v>
      </c>
      <c r="F48" s="140">
        <v>109</v>
      </c>
      <c r="G48" s="20">
        <f>E48/F48</f>
        <v>159.97247706422019</v>
      </c>
      <c r="H48" s="103" t="s">
        <v>40</v>
      </c>
      <c r="J48" s="46">
        <v>8</v>
      </c>
      <c r="K48" s="125" t="s">
        <v>61</v>
      </c>
      <c r="L48" s="11" t="s">
        <v>56</v>
      </c>
      <c r="M48" s="140">
        <v>12456</v>
      </c>
      <c r="N48" s="140">
        <v>66</v>
      </c>
      <c r="O48" s="13">
        <f>M48/N48</f>
        <v>188.72727272727272</v>
      </c>
      <c r="P48" s="18" t="s">
        <v>16</v>
      </c>
    </row>
    <row r="49" spans="2:16" x14ac:dyDescent="0.25">
      <c r="B49" s="46">
        <v>9</v>
      </c>
      <c r="C49" s="125" t="s">
        <v>120</v>
      </c>
      <c r="D49" s="11" t="s">
        <v>56</v>
      </c>
      <c r="E49" s="140">
        <v>15803</v>
      </c>
      <c r="F49" s="140">
        <v>99</v>
      </c>
      <c r="G49" s="20">
        <f>E49/F49</f>
        <v>159.62626262626262</v>
      </c>
      <c r="H49" s="103" t="s">
        <v>40</v>
      </c>
      <c r="J49" s="46">
        <v>9</v>
      </c>
      <c r="K49" s="125" t="s">
        <v>64</v>
      </c>
      <c r="L49" s="11" t="s">
        <v>56</v>
      </c>
      <c r="M49" s="140">
        <v>46465</v>
      </c>
      <c r="N49" s="140">
        <v>248</v>
      </c>
      <c r="O49" s="13">
        <f>M49/N49</f>
        <v>187.35887096774192</v>
      </c>
      <c r="P49" s="18" t="s">
        <v>16</v>
      </c>
    </row>
    <row r="50" spans="2:16" x14ac:dyDescent="0.25">
      <c r="B50" s="46">
        <v>10</v>
      </c>
      <c r="C50" s="125" t="s">
        <v>70</v>
      </c>
      <c r="D50" s="52" t="s">
        <v>66</v>
      </c>
      <c r="E50" s="164">
        <v>17374</v>
      </c>
      <c r="F50" s="140">
        <v>109</v>
      </c>
      <c r="G50" s="20">
        <f>E50/F50</f>
        <v>159.39449541284404</v>
      </c>
      <c r="H50" s="103" t="s">
        <v>40</v>
      </c>
      <c r="J50" s="46">
        <v>10</v>
      </c>
      <c r="K50" s="125" t="s">
        <v>142</v>
      </c>
      <c r="L50" s="50" t="s">
        <v>57</v>
      </c>
      <c r="M50" s="140">
        <v>15507</v>
      </c>
      <c r="N50" s="140">
        <v>83</v>
      </c>
      <c r="O50" s="13">
        <f>M50/N50</f>
        <v>186.83132530120483</v>
      </c>
      <c r="P50" s="18" t="s">
        <v>16</v>
      </c>
    </row>
    <row r="51" spans="2:16" x14ac:dyDescent="0.25">
      <c r="B51" s="46">
        <v>11</v>
      </c>
      <c r="C51" s="125" t="s">
        <v>74</v>
      </c>
      <c r="D51" s="49" t="s">
        <v>52</v>
      </c>
      <c r="E51" s="164">
        <v>21240</v>
      </c>
      <c r="F51" s="140">
        <v>138</v>
      </c>
      <c r="G51" s="20">
        <f>E51/F51</f>
        <v>153.91304347826087</v>
      </c>
      <c r="H51" s="103" t="s">
        <v>40</v>
      </c>
      <c r="J51" s="46">
        <v>11</v>
      </c>
      <c r="K51" s="125" t="s">
        <v>67</v>
      </c>
      <c r="L51" s="52" t="s">
        <v>66</v>
      </c>
      <c r="M51" s="140">
        <v>11152</v>
      </c>
      <c r="N51" s="140">
        <v>60</v>
      </c>
      <c r="O51" s="13">
        <f>M51/N51</f>
        <v>185.86666666666667</v>
      </c>
      <c r="P51" s="18" t="s">
        <v>16</v>
      </c>
    </row>
    <row r="52" spans="2:16" x14ac:dyDescent="0.25">
      <c r="B52" s="46">
        <v>12</v>
      </c>
      <c r="C52" s="125" t="s">
        <v>76</v>
      </c>
      <c r="D52" s="136" t="s">
        <v>66</v>
      </c>
      <c r="E52" s="140">
        <v>18090</v>
      </c>
      <c r="F52" s="140">
        <v>118</v>
      </c>
      <c r="G52" s="20">
        <f>E52/F52</f>
        <v>153.30508474576271</v>
      </c>
      <c r="H52" s="103" t="s">
        <v>40</v>
      </c>
      <c r="J52" s="46">
        <v>12</v>
      </c>
      <c r="K52" s="125" t="s">
        <v>147</v>
      </c>
      <c r="L52" s="47" t="s">
        <v>48</v>
      </c>
      <c r="M52" s="140">
        <v>12263</v>
      </c>
      <c r="N52" s="140">
        <v>66</v>
      </c>
      <c r="O52" s="13">
        <f>M52/N52</f>
        <v>185.80303030303031</v>
      </c>
      <c r="P52" s="18" t="s">
        <v>16</v>
      </c>
    </row>
    <row r="53" spans="2:16" x14ac:dyDescent="0.25">
      <c r="B53" s="46">
        <v>13</v>
      </c>
      <c r="C53" s="125" t="s">
        <v>121</v>
      </c>
      <c r="D53" s="97" t="s">
        <v>73</v>
      </c>
      <c r="E53" s="140">
        <v>8115</v>
      </c>
      <c r="F53" s="140">
        <v>54</v>
      </c>
      <c r="G53" s="20">
        <f>E53/F53</f>
        <v>150.27777777777777</v>
      </c>
      <c r="H53" s="103" t="s">
        <v>40</v>
      </c>
      <c r="J53" s="46">
        <v>13</v>
      </c>
      <c r="K53" s="125" t="s">
        <v>171</v>
      </c>
      <c r="L53" s="11" t="s">
        <v>56</v>
      </c>
      <c r="M53" s="140">
        <v>13174</v>
      </c>
      <c r="N53" s="140">
        <v>71</v>
      </c>
      <c r="O53" s="13">
        <f>M53/N53</f>
        <v>185.54929577464787</v>
      </c>
      <c r="P53" s="18" t="s">
        <v>16</v>
      </c>
    </row>
    <row r="54" spans="2:16" x14ac:dyDescent="0.25">
      <c r="B54" s="46">
        <v>14</v>
      </c>
      <c r="C54" s="125" t="s">
        <v>145</v>
      </c>
      <c r="D54" s="50" t="s">
        <v>57</v>
      </c>
      <c r="E54" s="140">
        <v>13983</v>
      </c>
      <c r="F54" s="140">
        <v>94</v>
      </c>
      <c r="G54" s="20">
        <f>E54/F54</f>
        <v>148.75531914893617</v>
      </c>
      <c r="H54" s="103" t="s">
        <v>40</v>
      </c>
      <c r="J54" s="46">
        <v>14</v>
      </c>
      <c r="K54" s="125" t="s">
        <v>159</v>
      </c>
      <c r="L54" s="51" t="s">
        <v>50</v>
      </c>
      <c r="M54" s="140">
        <v>19473</v>
      </c>
      <c r="N54" s="140">
        <v>105</v>
      </c>
      <c r="O54" s="13">
        <f>M54/N54</f>
        <v>185.45714285714286</v>
      </c>
      <c r="P54" s="18" t="s">
        <v>16</v>
      </c>
    </row>
    <row r="55" spans="2:16" x14ac:dyDescent="0.25">
      <c r="B55" s="46">
        <v>15</v>
      </c>
      <c r="C55" s="125" t="s">
        <v>117</v>
      </c>
      <c r="D55" s="49" t="s">
        <v>52</v>
      </c>
      <c r="E55" s="140">
        <v>11627</v>
      </c>
      <c r="F55" s="140">
        <v>79</v>
      </c>
      <c r="G55" s="20">
        <f>E55/F55</f>
        <v>147.17721518987341</v>
      </c>
      <c r="H55" s="103" t="s">
        <v>40</v>
      </c>
      <c r="J55" s="46">
        <v>15</v>
      </c>
      <c r="K55" s="125" t="s">
        <v>160</v>
      </c>
      <c r="L55" s="11" t="s">
        <v>56</v>
      </c>
      <c r="M55" s="140">
        <v>22401</v>
      </c>
      <c r="N55" s="140">
        <v>121</v>
      </c>
      <c r="O55" s="13">
        <f>M55/N55</f>
        <v>185.13223140495867</v>
      </c>
      <c r="P55" s="18" t="s">
        <v>16</v>
      </c>
    </row>
    <row r="56" spans="2:16" x14ac:dyDescent="0.25">
      <c r="B56" s="46">
        <v>16</v>
      </c>
      <c r="C56" s="125" t="s">
        <v>72</v>
      </c>
      <c r="D56" s="97" t="s">
        <v>73</v>
      </c>
      <c r="E56" s="140">
        <v>11577</v>
      </c>
      <c r="F56" s="140">
        <v>79</v>
      </c>
      <c r="G56" s="20">
        <f>E56/F56</f>
        <v>146.54430379746836</v>
      </c>
      <c r="H56" s="103" t="s">
        <v>40</v>
      </c>
      <c r="J56" s="46">
        <v>16</v>
      </c>
      <c r="K56" s="125" t="s">
        <v>63</v>
      </c>
      <c r="L56" s="51" t="s">
        <v>50</v>
      </c>
      <c r="M56" s="140">
        <v>13108</v>
      </c>
      <c r="N56" s="140">
        <v>71</v>
      </c>
      <c r="O56" s="13">
        <f>M56/N56</f>
        <v>184.61971830985917</v>
      </c>
      <c r="P56" s="18" t="s">
        <v>16</v>
      </c>
    </row>
    <row r="57" spans="2:16" x14ac:dyDescent="0.25">
      <c r="B57" s="46">
        <v>17</v>
      </c>
      <c r="C57" s="125" t="s">
        <v>75</v>
      </c>
      <c r="D57" s="49" t="s">
        <v>52</v>
      </c>
      <c r="E57" s="140">
        <v>16058</v>
      </c>
      <c r="F57" s="140">
        <v>110</v>
      </c>
      <c r="G57" s="20">
        <f>E57/F57</f>
        <v>145.98181818181817</v>
      </c>
      <c r="H57" s="103" t="s">
        <v>40</v>
      </c>
      <c r="J57" s="46">
        <v>17</v>
      </c>
      <c r="K57" s="125" t="s">
        <v>115</v>
      </c>
      <c r="L57" s="11" t="s">
        <v>56</v>
      </c>
      <c r="M57" s="140">
        <v>21163</v>
      </c>
      <c r="N57" s="140">
        <v>115</v>
      </c>
      <c r="O57" s="13">
        <f>M57/N57</f>
        <v>184.02608695652174</v>
      </c>
      <c r="P57" s="18" t="s">
        <v>16</v>
      </c>
    </row>
    <row r="58" spans="2:16" x14ac:dyDescent="0.25">
      <c r="B58" s="46">
        <v>18</v>
      </c>
      <c r="C58" s="125" t="s">
        <v>158</v>
      </c>
      <c r="D58" s="49" t="s">
        <v>52</v>
      </c>
      <c r="E58" s="140">
        <v>20524</v>
      </c>
      <c r="F58" s="140">
        <v>141</v>
      </c>
      <c r="G58" s="20">
        <f>E58/F58</f>
        <v>145.56028368794327</v>
      </c>
      <c r="H58" s="103" t="s">
        <v>40</v>
      </c>
      <c r="J58" s="46">
        <v>18</v>
      </c>
      <c r="K58" s="125" t="s">
        <v>172</v>
      </c>
      <c r="L58" s="95" t="s">
        <v>53</v>
      </c>
      <c r="M58" s="140">
        <v>13428</v>
      </c>
      <c r="N58" s="140">
        <v>73</v>
      </c>
      <c r="O58" s="13">
        <f>M58/N58</f>
        <v>183.94520547945206</v>
      </c>
      <c r="P58" s="18" t="s">
        <v>16</v>
      </c>
    </row>
    <row r="59" spans="2:16" x14ac:dyDescent="0.25">
      <c r="B59" s="46">
        <v>19</v>
      </c>
      <c r="C59" s="161" t="s">
        <v>181</v>
      </c>
      <c r="D59" s="165" t="s">
        <v>140</v>
      </c>
      <c r="E59" s="140">
        <v>9280</v>
      </c>
      <c r="F59" s="140">
        <v>64</v>
      </c>
      <c r="G59" s="20">
        <f>E59/F59</f>
        <v>145</v>
      </c>
      <c r="H59" s="103" t="s">
        <v>40</v>
      </c>
      <c r="J59" s="46">
        <v>19</v>
      </c>
      <c r="K59" s="161" t="s">
        <v>184</v>
      </c>
      <c r="L59" s="50" t="s">
        <v>57</v>
      </c>
      <c r="M59" s="140">
        <v>20313</v>
      </c>
      <c r="N59" s="140">
        <v>111</v>
      </c>
      <c r="O59" s="13">
        <f>M59/N59</f>
        <v>183</v>
      </c>
      <c r="P59" s="18" t="s">
        <v>16</v>
      </c>
    </row>
    <row r="60" spans="2:16" x14ac:dyDescent="0.25">
      <c r="B60" s="53">
        <v>20</v>
      </c>
      <c r="C60" s="161" t="s">
        <v>182</v>
      </c>
      <c r="D60" s="135" t="s">
        <v>152</v>
      </c>
      <c r="E60" s="164">
        <v>15323</v>
      </c>
      <c r="F60" s="140">
        <v>107</v>
      </c>
      <c r="G60" s="20">
        <f>E60/F60</f>
        <v>143.20560747663552</v>
      </c>
      <c r="H60" s="104" t="s">
        <v>40</v>
      </c>
      <c r="J60" s="53">
        <v>20</v>
      </c>
      <c r="K60" s="161" t="s">
        <v>185</v>
      </c>
      <c r="L60" s="166" t="s">
        <v>66</v>
      </c>
      <c r="M60" s="140">
        <v>11881</v>
      </c>
      <c r="N60" s="140">
        <v>65</v>
      </c>
      <c r="O60" s="13">
        <f>M60/N60</f>
        <v>182.78461538461539</v>
      </c>
      <c r="P60" s="54" t="s">
        <v>16</v>
      </c>
    </row>
    <row r="61" spans="2:16" x14ac:dyDescent="0.25">
      <c r="C61" s="25" t="s">
        <v>183</v>
      </c>
      <c r="D61" s="26"/>
      <c r="E61" s="55">
        <f>SUM(E41:E60)</f>
        <v>367030</v>
      </c>
      <c r="F61" s="56">
        <f>SUM(F41:F60)</f>
        <v>2295</v>
      </c>
      <c r="G61" s="106">
        <f>+E61/F61</f>
        <v>159.92592592592592</v>
      </c>
      <c r="K61" s="25" t="s">
        <v>186</v>
      </c>
      <c r="L61" s="26"/>
      <c r="M61" s="55">
        <f>SUM(M41:M60)</f>
        <v>424541</v>
      </c>
      <c r="N61" s="56">
        <f>SUM(N41:N60)</f>
        <v>2227</v>
      </c>
      <c r="O61" s="57">
        <f>+M61/N61</f>
        <v>190.63358778625954</v>
      </c>
    </row>
    <row r="62" spans="2:16" x14ac:dyDescent="0.25">
      <c r="E62" s="58"/>
      <c r="F62" s="58"/>
      <c r="G62" s="59"/>
      <c r="M62" s="58"/>
      <c r="N62" s="58"/>
      <c r="O62" s="59"/>
    </row>
    <row r="63" spans="2:16" x14ac:dyDescent="0.25">
      <c r="B63" s="58">
        <v>1</v>
      </c>
      <c r="C63" s="32" t="s">
        <v>56</v>
      </c>
      <c r="E63" s="58">
        <v>5</v>
      </c>
      <c r="F63" s="149" t="s">
        <v>132</v>
      </c>
      <c r="G63" s="149"/>
      <c r="J63" s="58">
        <v>8</v>
      </c>
      <c r="K63" s="32" t="s">
        <v>56</v>
      </c>
      <c r="M63" s="58">
        <v>2</v>
      </c>
      <c r="N63" s="149" t="s">
        <v>77</v>
      </c>
      <c r="O63" s="149"/>
    </row>
    <row r="64" spans="2:16" x14ac:dyDescent="0.25">
      <c r="B64" s="60">
        <v>7</v>
      </c>
      <c r="C64" s="35" t="s">
        <v>52</v>
      </c>
      <c r="E64" s="58">
        <v>0</v>
      </c>
      <c r="F64" s="160" t="s">
        <v>50</v>
      </c>
      <c r="G64" s="160"/>
      <c r="J64" s="58">
        <v>4</v>
      </c>
      <c r="K64" s="61" t="s">
        <v>50</v>
      </c>
      <c r="M64" s="58">
        <v>0</v>
      </c>
      <c r="N64" s="151" t="s">
        <v>52</v>
      </c>
      <c r="O64" s="151"/>
    </row>
    <row r="65" spans="2:15" x14ac:dyDescent="0.25">
      <c r="B65" s="60">
        <v>1</v>
      </c>
      <c r="C65" s="62" t="s">
        <v>57</v>
      </c>
      <c r="E65" s="58">
        <v>2</v>
      </c>
      <c r="F65" s="92" t="s">
        <v>73</v>
      </c>
      <c r="G65" s="92"/>
      <c r="J65" s="58">
        <v>2</v>
      </c>
      <c r="K65" s="62" t="s">
        <v>57</v>
      </c>
      <c r="M65" s="58">
        <v>2</v>
      </c>
      <c r="N65" s="157" t="s">
        <v>48</v>
      </c>
      <c r="O65" s="157"/>
    </row>
    <row r="66" spans="2:15" x14ac:dyDescent="0.25">
      <c r="B66" s="60">
        <v>2</v>
      </c>
      <c r="C66" s="63" t="s">
        <v>48</v>
      </c>
      <c r="E66" s="60">
        <v>1</v>
      </c>
      <c r="F66" s="162" t="s">
        <v>152</v>
      </c>
      <c r="G66" s="162"/>
      <c r="J66" s="58">
        <v>0</v>
      </c>
      <c r="K66" s="64" t="s">
        <v>78</v>
      </c>
      <c r="M66" s="58">
        <v>0</v>
      </c>
      <c r="N66" s="158" t="s">
        <v>79</v>
      </c>
      <c r="O66" s="158"/>
    </row>
    <row r="67" spans="2:15" x14ac:dyDescent="0.25">
      <c r="B67" s="60">
        <v>1</v>
      </c>
      <c r="C67" s="105" t="s">
        <v>140</v>
      </c>
      <c r="D67" s="65"/>
      <c r="E67" s="60"/>
      <c r="F67" s="66"/>
      <c r="G67" s="67"/>
      <c r="J67" s="58">
        <v>0</v>
      </c>
      <c r="K67" s="42" t="s">
        <v>133</v>
      </c>
      <c r="M67" s="58">
        <v>2</v>
      </c>
      <c r="N67" s="68" t="s">
        <v>53</v>
      </c>
      <c r="O67" s="69"/>
    </row>
    <row r="68" spans="2:15" x14ac:dyDescent="0.25">
      <c r="C68" s="41" t="s">
        <v>153</v>
      </c>
      <c r="E68" s="60"/>
      <c r="F68" s="60"/>
      <c r="G68" s="67"/>
      <c r="J68" s="111">
        <v>0</v>
      </c>
      <c r="K68" s="112" t="s">
        <v>112</v>
      </c>
    </row>
    <row r="69" spans="2:15" x14ac:dyDescent="0.25">
      <c r="E69" s="60"/>
      <c r="F69" s="60"/>
      <c r="G69" s="67"/>
    </row>
    <row r="70" spans="2:15" ht="15.75" x14ac:dyDescent="0.25">
      <c r="C70" s="70" t="s">
        <v>80</v>
      </c>
    </row>
    <row r="71" spans="2:15" x14ac:dyDescent="0.25">
      <c r="C71" s="7"/>
      <c r="D71" s="7"/>
      <c r="E71" s="7"/>
      <c r="F71" s="7"/>
      <c r="K71" s="7"/>
      <c r="L71" s="7"/>
      <c r="M71" s="7"/>
      <c r="N71" s="7"/>
      <c r="O71" s="72"/>
    </row>
    <row r="72" spans="2:15" x14ac:dyDescent="0.25">
      <c r="B72" s="44">
        <v>1</v>
      </c>
      <c r="C72" s="124" t="s">
        <v>83</v>
      </c>
      <c r="D72" s="110" t="s">
        <v>84</v>
      </c>
      <c r="E72" s="139">
        <v>24252</v>
      </c>
      <c r="F72" s="139">
        <v>121</v>
      </c>
      <c r="G72" s="45">
        <f>E72/F72</f>
        <v>200.4297520661157</v>
      </c>
      <c r="J72" s="44">
        <v>1</v>
      </c>
      <c r="K72" s="131" t="s">
        <v>87</v>
      </c>
      <c r="L72" s="133" t="s">
        <v>138</v>
      </c>
      <c r="M72" s="169">
        <v>40847</v>
      </c>
      <c r="N72" s="170">
        <v>180</v>
      </c>
      <c r="O72" s="45">
        <f>M72/N72</f>
        <v>226.92777777777778</v>
      </c>
    </row>
    <row r="73" spans="2:15" x14ac:dyDescent="0.25">
      <c r="B73" s="46">
        <v>2</v>
      </c>
      <c r="C73" s="113" t="s">
        <v>90</v>
      </c>
      <c r="D73" s="76" t="s">
        <v>91</v>
      </c>
      <c r="E73" s="140">
        <v>31283</v>
      </c>
      <c r="F73" s="140">
        <v>157</v>
      </c>
      <c r="G73" s="93">
        <f>E73/F73</f>
        <v>199.25477707006368</v>
      </c>
      <c r="J73" s="46">
        <v>2</v>
      </c>
      <c r="K73" s="125" t="s">
        <v>123</v>
      </c>
      <c r="L73" s="74" t="s">
        <v>85</v>
      </c>
      <c r="M73" s="140">
        <v>32831</v>
      </c>
      <c r="N73" s="140">
        <v>149</v>
      </c>
      <c r="O73" s="107">
        <f>M73/N73</f>
        <v>220.34228187919464</v>
      </c>
    </row>
    <row r="74" spans="2:15" x14ac:dyDescent="0.25">
      <c r="B74" s="46">
        <v>3</v>
      </c>
      <c r="C74" s="121" t="s">
        <v>118</v>
      </c>
      <c r="D74" s="96" t="s">
        <v>108</v>
      </c>
      <c r="E74" s="140">
        <v>9905</v>
      </c>
      <c r="F74" s="140">
        <v>50</v>
      </c>
      <c r="G74" s="13">
        <f>E74/F74</f>
        <v>198.1</v>
      </c>
      <c r="H74" s="71"/>
      <c r="J74" s="46">
        <v>3</v>
      </c>
      <c r="K74" s="125" t="s">
        <v>89</v>
      </c>
      <c r="L74" s="74" t="s">
        <v>85</v>
      </c>
      <c r="M74" s="140">
        <v>19737</v>
      </c>
      <c r="N74" s="140">
        <v>90</v>
      </c>
      <c r="O74" s="16">
        <f>M74/N74</f>
        <v>219.3</v>
      </c>
    </row>
    <row r="75" spans="2:15" x14ac:dyDescent="0.25">
      <c r="B75" s="46">
        <v>4</v>
      </c>
      <c r="C75" s="125" t="s">
        <v>102</v>
      </c>
      <c r="D75" s="17" t="s">
        <v>86</v>
      </c>
      <c r="E75" s="140">
        <v>25919</v>
      </c>
      <c r="F75" s="140">
        <v>131</v>
      </c>
      <c r="G75" s="93">
        <f>E75/F75</f>
        <v>197.85496183206106</v>
      </c>
      <c r="H75" s="75"/>
      <c r="J75" s="46">
        <v>4</v>
      </c>
      <c r="K75" s="125" t="s">
        <v>126</v>
      </c>
      <c r="L75" s="98" t="s">
        <v>93</v>
      </c>
      <c r="M75" s="140">
        <v>37950</v>
      </c>
      <c r="N75" s="140">
        <v>174</v>
      </c>
      <c r="O75" s="16">
        <f>M75/N75</f>
        <v>218.10344827586206</v>
      </c>
    </row>
    <row r="76" spans="2:15" x14ac:dyDescent="0.25">
      <c r="B76" s="46">
        <v>5</v>
      </c>
      <c r="C76" s="125" t="s">
        <v>94</v>
      </c>
      <c r="D76" s="98" t="s">
        <v>93</v>
      </c>
      <c r="E76" s="140">
        <v>16185</v>
      </c>
      <c r="F76" s="140">
        <v>83</v>
      </c>
      <c r="G76" s="13">
        <f>E76/F76</f>
        <v>195</v>
      </c>
      <c r="H76" s="75"/>
      <c r="J76" s="46">
        <v>5</v>
      </c>
      <c r="K76" s="125" t="s">
        <v>114</v>
      </c>
      <c r="L76" s="134" t="s">
        <v>86</v>
      </c>
      <c r="M76" s="140">
        <v>42352</v>
      </c>
      <c r="N76" s="140">
        <v>196</v>
      </c>
      <c r="O76" s="16">
        <f>M76/N76</f>
        <v>216.08163265306123</v>
      </c>
    </row>
    <row r="77" spans="2:15" x14ac:dyDescent="0.25">
      <c r="B77" s="46">
        <v>6</v>
      </c>
      <c r="C77" s="125" t="s">
        <v>97</v>
      </c>
      <c r="D77" s="76" t="s">
        <v>91</v>
      </c>
      <c r="E77" s="140">
        <v>48522</v>
      </c>
      <c r="F77" s="140">
        <v>249</v>
      </c>
      <c r="G77" s="48">
        <f>E77/F77</f>
        <v>194.86746987951807</v>
      </c>
      <c r="J77" s="46">
        <v>6</v>
      </c>
      <c r="K77" s="125" t="s">
        <v>136</v>
      </c>
      <c r="L77" s="134" t="s">
        <v>86</v>
      </c>
      <c r="M77" s="140">
        <v>28446</v>
      </c>
      <c r="N77" s="140">
        <v>132</v>
      </c>
      <c r="O77" s="16">
        <f>M77/N77</f>
        <v>215.5</v>
      </c>
    </row>
    <row r="78" spans="2:15" x14ac:dyDescent="0.25">
      <c r="B78" s="46">
        <v>7</v>
      </c>
      <c r="C78" s="125" t="s">
        <v>122</v>
      </c>
      <c r="D78" s="17" t="s">
        <v>86</v>
      </c>
      <c r="E78" s="140">
        <v>16106</v>
      </c>
      <c r="F78" s="140">
        <v>83</v>
      </c>
      <c r="G78" s="13">
        <f>E78/F78</f>
        <v>194.04819277108433</v>
      </c>
      <c r="J78" s="46">
        <v>7</v>
      </c>
      <c r="K78" s="125" t="s">
        <v>98</v>
      </c>
      <c r="L78" s="74" t="s">
        <v>85</v>
      </c>
      <c r="M78" s="140">
        <v>32161</v>
      </c>
      <c r="N78" s="140">
        <v>150</v>
      </c>
      <c r="O78" s="16">
        <f>M78/N78</f>
        <v>214.40666666666667</v>
      </c>
    </row>
    <row r="79" spans="2:15" x14ac:dyDescent="0.25">
      <c r="B79" s="46">
        <v>8</v>
      </c>
      <c r="C79" s="125" t="s">
        <v>88</v>
      </c>
      <c r="D79" s="73" t="s">
        <v>84</v>
      </c>
      <c r="E79" s="140">
        <v>33762</v>
      </c>
      <c r="F79" s="140">
        <v>174</v>
      </c>
      <c r="G79" s="13">
        <f>E79/F79</f>
        <v>194.0344827586207</v>
      </c>
      <c r="J79" s="46">
        <v>8</v>
      </c>
      <c r="K79" s="125" t="s">
        <v>103</v>
      </c>
      <c r="L79" s="99" t="s">
        <v>104</v>
      </c>
      <c r="M79" s="140">
        <v>30874</v>
      </c>
      <c r="N79" s="140">
        <v>144</v>
      </c>
      <c r="O79" s="16">
        <f>M79/N79</f>
        <v>214.40277777777777</v>
      </c>
    </row>
    <row r="80" spans="2:15" x14ac:dyDescent="0.25">
      <c r="B80" s="46">
        <v>9</v>
      </c>
      <c r="C80" s="125" t="s">
        <v>95</v>
      </c>
      <c r="D80" s="78" t="s">
        <v>96</v>
      </c>
      <c r="E80" s="140">
        <v>29634</v>
      </c>
      <c r="F80" s="140">
        <v>153</v>
      </c>
      <c r="G80" s="13">
        <f>E80/F80</f>
        <v>193.68627450980392</v>
      </c>
      <c r="J80" s="46">
        <v>9</v>
      </c>
      <c r="K80" s="125" t="s">
        <v>100</v>
      </c>
      <c r="L80" s="130" t="s">
        <v>175</v>
      </c>
      <c r="M80" s="140">
        <v>36448</v>
      </c>
      <c r="N80" s="140">
        <v>170</v>
      </c>
      <c r="O80" s="16">
        <f>M80/N80</f>
        <v>214.4</v>
      </c>
    </row>
    <row r="81" spans="2:17" x14ac:dyDescent="0.25">
      <c r="B81" s="46">
        <v>10</v>
      </c>
      <c r="C81" s="125" t="s">
        <v>148</v>
      </c>
      <c r="D81" s="99" t="s">
        <v>81</v>
      </c>
      <c r="E81" s="140">
        <v>10648</v>
      </c>
      <c r="F81" s="140">
        <v>55</v>
      </c>
      <c r="G81" s="13">
        <f>E81/F81</f>
        <v>193.6</v>
      </c>
      <c r="J81" s="46">
        <v>10</v>
      </c>
      <c r="K81" s="125" t="s">
        <v>149</v>
      </c>
      <c r="L81" s="99" t="s">
        <v>104</v>
      </c>
      <c r="M81" s="140">
        <v>18861</v>
      </c>
      <c r="N81" s="140">
        <v>88</v>
      </c>
      <c r="O81" s="16">
        <f>M81/N81</f>
        <v>214.32954545454547</v>
      </c>
    </row>
    <row r="82" spans="2:17" x14ac:dyDescent="0.25">
      <c r="B82" s="46">
        <v>11</v>
      </c>
      <c r="C82" s="125" t="s">
        <v>113</v>
      </c>
      <c r="D82" s="78" t="s">
        <v>96</v>
      </c>
      <c r="E82" s="140">
        <v>22044</v>
      </c>
      <c r="F82" s="140">
        <v>114</v>
      </c>
      <c r="G82" s="13">
        <f>E82/F82</f>
        <v>193.36842105263159</v>
      </c>
      <c r="J82" s="46">
        <v>11</v>
      </c>
      <c r="K82" s="125" t="s">
        <v>109</v>
      </c>
      <c r="L82" s="134" t="s">
        <v>86</v>
      </c>
      <c r="M82" s="140">
        <v>39136</v>
      </c>
      <c r="N82" s="140">
        <v>184</v>
      </c>
      <c r="O82" s="16">
        <f>M82/N82</f>
        <v>212.69565217391303</v>
      </c>
    </row>
    <row r="83" spans="2:17" x14ac:dyDescent="0.25">
      <c r="B83" s="46">
        <v>12</v>
      </c>
      <c r="C83" s="125" t="s">
        <v>107</v>
      </c>
      <c r="D83" s="98" t="s">
        <v>93</v>
      </c>
      <c r="E83" s="140">
        <v>35559</v>
      </c>
      <c r="F83" s="140">
        <v>184</v>
      </c>
      <c r="G83" s="13">
        <f>E83/F83</f>
        <v>193.25543478260869</v>
      </c>
      <c r="J83" s="46">
        <v>12</v>
      </c>
      <c r="K83" s="125" t="s">
        <v>151</v>
      </c>
      <c r="L83" s="115" t="s">
        <v>155</v>
      </c>
      <c r="M83" s="140">
        <v>23142</v>
      </c>
      <c r="N83" s="140">
        <v>109</v>
      </c>
      <c r="O83" s="16">
        <f>M83/N83</f>
        <v>212.3119266055046</v>
      </c>
    </row>
    <row r="84" spans="2:17" x14ac:dyDescent="0.25">
      <c r="B84" s="46">
        <v>13</v>
      </c>
      <c r="C84" s="125" t="s">
        <v>105</v>
      </c>
      <c r="D84" s="73" t="s">
        <v>84</v>
      </c>
      <c r="E84" s="140">
        <v>27748</v>
      </c>
      <c r="F84" s="140">
        <v>144</v>
      </c>
      <c r="G84" s="13">
        <f>E84/F84</f>
        <v>192.69444444444446</v>
      </c>
      <c r="J84" s="46">
        <v>13</v>
      </c>
      <c r="K84" s="125" t="s">
        <v>163</v>
      </c>
      <c r="L84" s="15" t="s">
        <v>99</v>
      </c>
      <c r="M84" s="140">
        <v>19092</v>
      </c>
      <c r="N84" s="140">
        <v>90</v>
      </c>
      <c r="O84" s="16">
        <f>M84/N84</f>
        <v>212.13333333333333</v>
      </c>
    </row>
    <row r="85" spans="2:17" x14ac:dyDescent="0.25">
      <c r="B85" s="46">
        <v>14</v>
      </c>
      <c r="C85" s="125" t="s">
        <v>134</v>
      </c>
      <c r="D85" s="130" t="s">
        <v>135</v>
      </c>
      <c r="E85" s="140">
        <v>23928</v>
      </c>
      <c r="F85" s="140">
        <v>125</v>
      </c>
      <c r="G85" s="13">
        <f>E85/F85</f>
        <v>191.42400000000001</v>
      </c>
      <c r="J85" s="46">
        <v>14</v>
      </c>
      <c r="K85" s="125" t="s">
        <v>176</v>
      </c>
      <c r="L85" s="77" t="s">
        <v>92</v>
      </c>
      <c r="M85" s="140">
        <v>10814</v>
      </c>
      <c r="N85" s="140">
        <v>51</v>
      </c>
      <c r="O85" s="16">
        <f>M85/N85</f>
        <v>212.0392156862745</v>
      </c>
      <c r="Q85" s="79"/>
    </row>
    <row r="86" spans="2:17" x14ac:dyDescent="0.25">
      <c r="B86" s="46">
        <v>15</v>
      </c>
      <c r="C86" s="125" t="s">
        <v>162</v>
      </c>
      <c r="D86" s="130" t="s">
        <v>175</v>
      </c>
      <c r="E86" s="140">
        <v>37940</v>
      </c>
      <c r="F86" s="140">
        <v>200</v>
      </c>
      <c r="G86" s="13">
        <f>E86/F86</f>
        <v>189.7</v>
      </c>
      <c r="J86" s="46">
        <v>15</v>
      </c>
      <c r="K86" s="125" t="s">
        <v>106</v>
      </c>
      <c r="L86" s="130" t="s">
        <v>156</v>
      </c>
      <c r="M86" s="140">
        <v>56809</v>
      </c>
      <c r="N86" s="140">
        <v>269</v>
      </c>
      <c r="O86" s="16">
        <f>M86/N86</f>
        <v>211.18587360594796</v>
      </c>
      <c r="Q86" s="79"/>
    </row>
    <row r="87" spans="2:17" x14ac:dyDescent="0.25">
      <c r="B87" s="46">
        <v>16</v>
      </c>
      <c r="C87" s="129" t="s">
        <v>161</v>
      </c>
      <c r="D87" s="99" t="s">
        <v>81</v>
      </c>
      <c r="E87" s="140">
        <v>20277</v>
      </c>
      <c r="F87" s="140">
        <v>108</v>
      </c>
      <c r="G87" s="13">
        <f>E87/F87</f>
        <v>187.75</v>
      </c>
      <c r="J87" s="46">
        <v>16</v>
      </c>
      <c r="K87" s="125" t="s">
        <v>150</v>
      </c>
      <c r="L87" s="122" t="s">
        <v>82</v>
      </c>
      <c r="M87" s="140">
        <v>30377</v>
      </c>
      <c r="N87" s="140">
        <v>144</v>
      </c>
      <c r="O87" s="16">
        <f>M87/N87</f>
        <v>210.95138888888889</v>
      </c>
    </row>
    <row r="88" spans="2:17" x14ac:dyDescent="0.25">
      <c r="B88" s="46">
        <v>17</v>
      </c>
      <c r="C88" s="125" t="s">
        <v>143</v>
      </c>
      <c r="D88" s="76" t="s">
        <v>91</v>
      </c>
      <c r="E88" s="140">
        <v>29236</v>
      </c>
      <c r="F88" s="140">
        <v>156</v>
      </c>
      <c r="G88" s="13">
        <f>E88/F88</f>
        <v>187.41025641025641</v>
      </c>
      <c r="J88" s="46">
        <v>17</v>
      </c>
      <c r="K88" s="125" t="s">
        <v>177</v>
      </c>
      <c r="L88" s="167" t="s">
        <v>138</v>
      </c>
      <c r="M88" s="140">
        <v>50802</v>
      </c>
      <c r="N88" s="140">
        <v>241</v>
      </c>
      <c r="O88" s="16">
        <f>M88/N88</f>
        <v>210.79668049792531</v>
      </c>
    </row>
    <row r="89" spans="2:17" x14ac:dyDescent="0.25">
      <c r="B89" s="46">
        <v>18</v>
      </c>
      <c r="C89" s="125" t="s">
        <v>173</v>
      </c>
      <c r="D89" s="130" t="s">
        <v>174</v>
      </c>
      <c r="E89" s="140">
        <v>20046</v>
      </c>
      <c r="F89" s="140">
        <v>107</v>
      </c>
      <c r="G89" s="13">
        <f>E89/F89</f>
        <v>187.34579439252337</v>
      </c>
      <c r="J89" s="46">
        <v>18</v>
      </c>
      <c r="K89" s="125" t="s">
        <v>137</v>
      </c>
      <c r="L89" s="130" t="s">
        <v>164</v>
      </c>
      <c r="M89" s="140">
        <v>42569</v>
      </c>
      <c r="N89" s="140">
        <v>202</v>
      </c>
      <c r="O89" s="16">
        <f>M89/N89</f>
        <v>210.73762376237624</v>
      </c>
    </row>
    <row r="90" spans="2:17" x14ac:dyDescent="0.25">
      <c r="B90" s="46">
        <v>19</v>
      </c>
      <c r="C90" s="161" t="s">
        <v>187</v>
      </c>
      <c r="D90" s="78" t="s">
        <v>96</v>
      </c>
      <c r="E90" s="140">
        <v>10113</v>
      </c>
      <c r="F90" s="140">
        <v>54</v>
      </c>
      <c r="G90" s="13">
        <f>E90/F90</f>
        <v>187.27777777777777</v>
      </c>
      <c r="J90" s="46">
        <v>19</v>
      </c>
      <c r="K90" s="125" t="s">
        <v>49</v>
      </c>
      <c r="L90" s="130" t="s">
        <v>50</v>
      </c>
      <c r="M90" s="140">
        <v>36369</v>
      </c>
      <c r="N90" s="140">
        <v>173</v>
      </c>
      <c r="O90" s="16">
        <f>M90/N90</f>
        <v>210.22543352601156</v>
      </c>
    </row>
    <row r="91" spans="2:17" x14ac:dyDescent="0.25">
      <c r="B91" s="53">
        <v>19</v>
      </c>
      <c r="C91" s="125" t="s">
        <v>154</v>
      </c>
      <c r="D91" s="73" t="s">
        <v>84</v>
      </c>
      <c r="E91" s="140">
        <v>23019</v>
      </c>
      <c r="F91" s="140">
        <v>123</v>
      </c>
      <c r="G91" s="13">
        <f>E91/F91</f>
        <v>187.14634146341464</v>
      </c>
      <c r="J91" s="53">
        <v>20</v>
      </c>
      <c r="K91" s="161" t="s">
        <v>188</v>
      </c>
      <c r="L91" s="168" t="s">
        <v>82</v>
      </c>
      <c r="M91" s="140">
        <v>29419</v>
      </c>
      <c r="N91" s="140">
        <v>140</v>
      </c>
      <c r="O91" s="16">
        <f>M91/N91</f>
        <v>210.13571428571427</v>
      </c>
    </row>
    <row r="92" spans="2:17" ht="15.75" x14ac:dyDescent="0.25">
      <c r="C92" s="25"/>
      <c r="D92" s="26"/>
      <c r="E92" s="55">
        <f>SUM(E72:E91)</f>
        <v>496126</v>
      </c>
      <c r="F92" s="56">
        <f>SUM(F72:F91)</f>
        <v>2571</v>
      </c>
      <c r="G92" s="57">
        <f>+E92/F92</f>
        <v>192.97005056398288</v>
      </c>
      <c r="K92" s="25"/>
      <c r="L92" s="26"/>
      <c r="M92" s="55">
        <f>SUM(M72:M91)</f>
        <v>659036</v>
      </c>
      <c r="N92" s="56">
        <f>SUM(N72:N91)</f>
        <v>3076</v>
      </c>
      <c r="O92" s="80">
        <f>+M92/N92</f>
        <v>214.25097529258778</v>
      </c>
    </row>
    <row r="93" spans="2:17" x14ac:dyDescent="0.25">
      <c r="B93" s="58">
        <v>4</v>
      </c>
      <c r="C93" s="81" t="s">
        <v>84</v>
      </c>
    </row>
    <row r="94" spans="2:17" x14ac:dyDescent="0.25">
      <c r="B94" s="58">
        <v>2</v>
      </c>
      <c r="C94" s="82" t="s">
        <v>81</v>
      </c>
      <c r="J94" s="58">
        <v>3</v>
      </c>
      <c r="K94" s="83" t="s">
        <v>85</v>
      </c>
    </row>
    <row r="95" spans="2:17" x14ac:dyDescent="0.25">
      <c r="B95" s="58">
        <v>3</v>
      </c>
      <c r="C95" s="84" t="s">
        <v>91</v>
      </c>
      <c r="E95" t="s">
        <v>110</v>
      </c>
      <c r="J95" s="58">
        <v>2</v>
      </c>
      <c r="K95" s="85" t="s">
        <v>82</v>
      </c>
      <c r="M95" t="s">
        <v>111</v>
      </c>
    </row>
    <row r="96" spans="2:17" x14ac:dyDescent="0.25">
      <c r="B96" s="58">
        <v>2</v>
      </c>
      <c r="C96" s="86" t="s">
        <v>86</v>
      </c>
      <c r="E96" t="s">
        <v>165</v>
      </c>
      <c r="J96" s="58">
        <v>2</v>
      </c>
      <c r="K96" s="82" t="s">
        <v>104</v>
      </c>
      <c r="M96" t="s">
        <v>189</v>
      </c>
    </row>
    <row r="97" spans="2:11" x14ac:dyDescent="0.25">
      <c r="B97" s="58">
        <v>1</v>
      </c>
      <c r="C97" s="87" t="s">
        <v>108</v>
      </c>
      <c r="J97" s="58">
        <v>3</v>
      </c>
      <c r="K97" s="123" t="s">
        <v>86</v>
      </c>
    </row>
    <row r="98" spans="2:11" x14ac:dyDescent="0.25">
      <c r="B98" s="58">
        <v>2</v>
      </c>
      <c r="C98" s="88" t="s">
        <v>93</v>
      </c>
      <c r="J98" s="58">
        <v>1</v>
      </c>
      <c r="K98" s="88" t="s">
        <v>93</v>
      </c>
    </row>
    <row r="99" spans="2:11" x14ac:dyDescent="0.25">
      <c r="B99" s="58">
        <v>3</v>
      </c>
      <c r="C99" s="89" t="s">
        <v>96</v>
      </c>
      <c r="J99" s="58">
        <v>0</v>
      </c>
      <c r="K99" s="82" t="s">
        <v>81</v>
      </c>
    </row>
    <row r="100" spans="2:11" x14ac:dyDescent="0.25">
      <c r="B100" s="58">
        <v>0</v>
      </c>
      <c r="C100" s="90" t="s">
        <v>92</v>
      </c>
      <c r="J100" s="58">
        <v>1</v>
      </c>
      <c r="K100" s="36" t="s">
        <v>99</v>
      </c>
    </row>
    <row r="101" spans="2:11" x14ac:dyDescent="0.25">
      <c r="C101" s="12"/>
      <c r="J101" s="58">
        <v>0</v>
      </c>
      <c r="K101" s="91" t="s">
        <v>101</v>
      </c>
    </row>
    <row r="102" spans="2:11" x14ac:dyDescent="0.25">
      <c r="J102" s="58">
        <v>1</v>
      </c>
      <c r="K102" s="90" t="s">
        <v>92</v>
      </c>
    </row>
    <row r="103" spans="2:11" x14ac:dyDescent="0.25">
      <c r="J103" s="58">
        <v>1</v>
      </c>
      <c r="K103" s="114" t="s">
        <v>155</v>
      </c>
    </row>
    <row r="104" spans="2:11" x14ac:dyDescent="0.25">
      <c r="J104" s="111">
        <v>2</v>
      </c>
      <c r="K104" s="132" t="s">
        <v>138</v>
      </c>
    </row>
  </sheetData>
  <sortState ref="K72:O91">
    <sortCondition descending="1" ref="O72:O91"/>
  </sortState>
  <mergeCells count="20">
    <mergeCell ref="N65:O65"/>
    <mergeCell ref="N66:O66"/>
    <mergeCell ref="F35:G35"/>
    <mergeCell ref="C39:D39"/>
    <mergeCell ref="F63:G63"/>
    <mergeCell ref="N63:O63"/>
    <mergeCell ref="F64:G64"/>
    <mergeCell ref="N64:O64"/>
    <mergeCell ref="F32:G32"/>
    <mergeCell ref="N32:O32"/>
    <mergeCell ref="F33:G33"/>
    <mergeCell ref="N33:O33"/>
    <mergeCell ref="F34:G34"/>
    <mergeCell ref="N34:O34"/>
    <mergeCell ref="C3:D3"/>
    <mergeCell ref="C4:H4"/>
    <mergeCell ref="K4:P4"/>
    <mergeCell ref="F31:G31"/>
    <mergeCell ref="N31:O31"/>
    <mergeCell ref="G3:J3"/>
  </mergeCells>
  <pageMargins left="0.7" right="0.7" top="0.75" bottom="0.75" header="0.51180555555555496" footer="0.51180555555555496"/>
  <pageSetup paperSize="9" firstPageNumber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TOP20_AVRIL20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cp:revision>2</cp:revision>
  <cp:lastPrinted>2016-11-12T17:34:55Z</cp:lastPrinted>
  <dcterms:created xsi:type="dcterms:W3CDTF">2016-10-26T12:02:04Z</dcterms:created>
  <dcterms:modified xsi:type="dcterms:W3CDTF">2020-09-26T17:20:35Z</dcterms:modified>
  <dc:language>fr-FR</dc:language>
</cp:coreProperties>
</file>